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ucf.sharepoint.com/sites/UCFTeam-CHPS-Research/Shared Documents/General/!CHPS_Research/CHPS OR/Pre-Award Resources/Budget Template/"/>
    </mc:Choice>
  </mc:AlternateContent>
  <xr:revisionPtr revIDLastSave="13" documentId="8_{8887D346-366D-4383-88C5-8D7356FC5409}" xr6:coauthVersionLast="47" xr6:coauthVersionMax="47" xr10:uidLastSave="{3FC6E630-7DC7-4B09-973F-A1E5DEC32E1D}"/>
  <bookViews>
    <workbookView xWindow="780" yWindow="780" windowWidth="28800" windowHeight="16785" xr2:uid="{00000000-000D-0000-FFFF-FFFF00000000}"/>
  </bookViews>
  <sheets>
    <sheet name="UCF (Full Budget)" sheetId="5" r:id="rId1"/>
    <sheet name="Fringe Rates" sheetId="6" r:id="rId2"/>
    <sheet name="UCF Salary Crosscheck" sheetId="7"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8" i="5" l="1"/>
  <c r="Z13" i="5"/>
  <c r="U13" i="5"/>
  <c r="P13" i="5"/>
  <c r="A6" i="7" l="1"/>
  <c r="A5" i="7"/>
  <c r="C6" i="7"/>
  <c r="C4" i="7"/>
  <c r="C5" i="7"/>
  <c r="S74" i="5"/>
  <c r="X74" i="5" s="1"/>
  <c r="AC74" i="5" s="1"/>
  <c r="AD74" i="5" s="1"/>
  <c r="N74" i="5"/>
  <c r="M30" i="5"/>
  <c r="R30" i="5" s="1"/>
  <c r="W30" i="5" s="1"/>
  <c r="AB30" i="5" s="1"/>
  <c r="M26" i="5"/>
  <c r="R26" i="5" s="1"/>
  <c r="W26" i="5" s="1"/>
  <c r="AB26" i="5" s="1"/>
  <c r="K10" i="5"/>
  <c r="P10" i="5" s="1"/>
  <c r="AI10" i="5" s="1"/>
  <c r="J10" i="5"/>
  <c r="O10" i="5" s="1"/>
  <c r="T10" i="5" s="1"/>
  <c r="Y10" i="5" s="1"/>
  <c r="A10" i="5"/>
  <c r="AF10" i="5" s="1"/>
  <c r="J15" i="5"/>
  <c r="O15" i="5" s="1"/>
  <c r="J14" i="5"/>
  <c r="O14" i="5" s="1"/>
  <c r="J16" i="5"/>
  <c r="S39" i="5"/>
  <c r="X39" i="5" s="1"/>
  <c r="AC39" i="5" s="1"/>
  <c r="N39" i="5"/>
  <c r="AG14" i="5"/>
  <c r="AF14" i="5"/>
  <c r="N64" i="5"/>
  <c r="S64" i="5" s="1"/>
  <c r="X64" i="5" s="1"/>
  <c r="AC64" i="5" s="1"/>
  <c r="K16" i="5"/>
  <c r="P16" i="5" s="1"/>
  <c r="U16" i="5" s="1"/>
  <c r="Z16" i="5" s="1"/>
  <c r="AK16" i="5" s="1"/>
  <c r="K12" i="5"/>
  <c r="P12" i="5" s="1"/>
  <c r="J11" i="5"/>
  <c r="O11" i="5" s="1"/>
  <c r="T11" i="5" s="1"/>
  <c r="Y11" i="5" s="1"/>
  <c r="K13" i="5"/>
  <c r="AH13" i="5" s="1"/>
  <c r="J18" i="5"/>
  <c r="O18" i="5" s="1"/>
  <c r="T18" i="5" s="1"/>
  <c r="Y18" i="5" s="1"/>
  <c r="AA18" i="5" s="1"/>
  <c r="AF18" i="5"/>
  <c r="AF17" i="5"/>
  <c r="AF16" i="5"/>
  <c r="AF15" i="5"/>
  <c r="AF13" i="5"/>
  <c r="AF12" i="5"/>
  <c r="AF11" i="5"/>
  <c r="AK18" i="5"/>
  <c r="AI18" i="5"/>
  <c r="AG18" i="5"/>
  <c r="AG17" i="5"/>
  <c r="AG16" i="5"/>
  <c r="AG15" i="5"/>
  <c r="AG13" i="5"/>
  <c r="AH12" i="5"/>
  <c r="AG12" i="5"/>
  <c r="AG11" i="5"/>
  <c r="AG10" i="5"/>
  <c r="K17" i="5"/>
  <c r="P17" i="5" s="1"/>
  <c r="U17" i="5" s="1"/>
  <c r="AJ17" i="5" s="1"/>
  <c r="J17" i="5"/>
  <c r="AD49" i="5"/>
  <c r="N53" i="5"/>
  <c r="N59" i="5"/>
  <c r="G12" i="5"/>
  <c r="H12" i="5" s="1"/>
  <c r="I12" i="5" s="1"/>
  <c r="AD50" i="5"/>
  <c r="AD52" i="5"/>
  <c r="G11" i="5"/>
  <c r="H11" i="5" s="1"/>
  <c r="I11" i="5" s="1"/>
  <c r="K11" i="5"/>
  <c r="AH11" i="5" s="1"/>
  <c r="AD57" i="5"/>
  <c r="I30" i="5"/>
  <c r="AC30" i="5"/>
  <c r="X30" i="5"/>
  <c r="S30" i="5"/>
  <c r="N30" i="5"/>
  <c r="AC26" i="5"/>
  <c r="X26" i="5"/>
  <c r="S26" i="5"/>
  <c r="N26" i="5"/>
  <c r="I26" i="5"/>
  <c r="AD29" i="5"/>
  <c r="AD28" i="5"/>
  <c r="AD25" i="5"/>
  <c r="AD24" i="5"/>
  <c r="AC59" i="5"/>
  <c r="S59" i="5"/>
  <c r="J13" i="5"/>
  <c r="O13" i="5" s="1"/>
  <c r="AD62" i="5"/>
  <c r="AD51" i="5"/>
  <c r="AD47" i="5"/>
  <c r="K14" i="5"/>
  <c r="P14" i="5" s="1"/>
  <c r="U14" i="5" s="1"/>
  <c r="Z14" i="5" s="1"/>
  <c r="AK14" i="5" s="1"/>
  <c r="K20" i="5"/>
  <c r="P20" i="5" s="1"/>
  <c r="U20" i="5" s="1"/>
  <c r="Z20" i="5" s="1"/>
  <c r="J20" i="5"/>
  <c r="G20" i="5"/>
  <c r="H20" i="5" s="1"/>
  <c r="I20" i="5" s="1"/>
  <c r="K19" i="5"/>
  <c r="P19" i="5" s="1"/>
  <c r="U19" i="5" s="1"/>
  <c r="Z19" i="5" s="1"/>
  <c r="J19" i="5"/>
  <c r="O19" i="5" s="1"/>
  <c r="T19" i="5" s="1"/>
  <c r="Y19" i="5" s="1"/>
  <c r="G19" i="5"/>
  <c r="H19" i="5" s="1"/>
  <c r="I19" i="5" s="1"/>
  <c r="K15" i="5"/>
  <c r="P15" i="5" s="1"/>
  <c r="U15" i="5" s="1"/>
  <c r="AJ15" i="5" s="1"/>
  <c r="AJ18" i="5"/>
  <c r="X53" i="5"/>
  <c r="AC53" i="5"/>
  <c r="S53" i="5"/>
  <c r="AD43" i="5"/>
  <c r="AD44" i="5"/>
  <c r="AC44" i="5"/>
  <c r="X44" i="5"/>
  <c r="S44" i="5"/>
  <c r="N44" i="5"/>
  <c r="I44" i="5"/>
  <c r="AD35" i="5"/>
  <c r="AD36" i="5" s="1"/>
  <c r="AC36" i="5"/>
  <c r="X36" i="5"/>
  <c r="S36" i="5"/>
  <c r="N36" i="5"/>
  <c r="I36" i="5"/>
  <c r="AD31" i="5"/>
  <c r="G10" i="5"/>
  <c r="H10" i="5" s="1"/>
  <c r="I10" i="5" s="1"/>
  <c r="AD63" i="5"/>
  <c r="I59" i="5"/>
  <c r="G13" i="5"/>
  <c r="H13" i="5" s="1"/>
  <c r="I13" i="5" s="1"/>
  <c r="AD58" i="5"/>
  <c r="J12" i="5"/>
  <c r="O12" i="5" s="1"/>
  <c r="L20" i="5" l="1"/>
  <c r="U12" i="5"/>
  <c r="Z12" i="5" s="1"/>
  <c r="AK12" i="5" s="1"/>
  <c r="AI12" i="5"/>
  <c r="A4" i="7"/>
  <c r="N65" i="5"/>
  <c r="AA19" i="5"/>
  <c r="AB19" i="5" s="1"/>
  <c r="AC19" i="5" s="1"/>
  <c r="L19" i="5"/>
  <c r="M19" i="5" s="1"/>
  <c r="Q19" i="5"/>
  <c r="R19" i="5" s="1"/>
  <c r="S19" i="5" s="1"/>
  <c r="AC32" i="5"/>
  <c r="Z17" i="5"/>
  <c r="AH14" i="5"/>
  <c r="AI14" i="5"/>
  <c r="AJ14" i="5"/>
  <c r="G16" i="5"/>
  <c r="H16" i="5" s="1"/>
  <c r="I16" i="5" s="1"/>
  <c r="G15" i="5"/>
  <c r="H15" i="5" s="1"/>
  <c r="I15" i="5" s="1"/>
  <c r="AD56" i="5"/>
  <c r="AD59" i="5" s="1"/>
  <c r="S65" i="5"/>
  <c r="X65" i="5"/>
  <c r="AC65" i="5"/>
  <c r="I65" i="5"/>
  <c r="G14" i="5"/>
  <c r="H14" i="5" s="1"/>
  <c r="I14" i="5" s="1"/>
  <c r="Q14" i="5"/>
  <c r="R14" i="5" s="1"/>
  <c r="S14" i="5" s="1"/>
  <c r="AJ12" i="5"/>
  <c r="L14" i="5"/>
  <c r="M14" i="5" s="1"/>
  <c r="N14" i="5" s="1"/>
  <c r="P11" i="5"/>
  <c r="V19" i="5"/>
  <c r="W19" i="5" s="1"/>
  <c r="Z15" i="5"/>
  <c r="AH10" i="5"/>
  <c r="AH18" i="5"/>
  <c r="AI16" i="5"/>
  <c r="X32" i="5"/>
  <c r="T13" i="5"/>
  <c r="Y13" i="5" s="1"/>
  <c r="L13" i="5"/>
  <c r="N32" i="5"/>
  <c r="I32" i="5"/>
  <c r="AI17" i="5"/>
  <c r="AJ16" i="5"/>
  <c r="L16" i="5"/>
  <c r="M16" i="5" s="1"/>
  <c r="N16" i="5" s="1"/>
  <c r="AH17" i="5"/>
  <c r="AH15" i="5"/>
  <c r="L15" i="5"/>
  <c r="M15" i="5" s="1"/>
  <c r="AI15" i="5"/>
  <c r="AH16" i="5"/>
  <c r="S32" i="5"/>
  <c r="AD26" i="5"/>
  <c r="G18" i="5"/>
  <c r="H18" i="5" s="1"/>
  <c r="I18" i="5" s="1"/>
  <c r="L18" i="5"/>
  <c r="Q10" i="5"/>
  <c r="U10" i="5"/>
  <c r="AJ10" i="5" s="1"/>
  <c r="T15" i="5"/>
  <c r="Q15" i="5"/>
  <c r="S40" i="5"/>
  <c r="M20" i="5"/>
  <c r="N20" i="5" s="1"/>
  <c r="Q12" i="5"/>
  <c r="T12" i="5"/>
  <c r="L17" i="5"/>
  <c r="O17" i="5"/>
  <c r="AD53" i="5"/>
  <c r="L12" i="5"/>
  <c r="X59" i="5"/>
  <c r="T14" i="5"/>
  <c r="I40" i="5"/>
  <c r="G17" i="5"/>
  <c r="H17" i="5" s="1"/>
  <c r="I17" i="5" s="1"/>
  <c r="L10" i="5"/>
  <c r="O20" i="5"/>
  <c r="AD30" i="5"/>
  <c r="I53" i="5"/>
  <c r="N40" i="5"/>
  <c r="O16" i="5"/>
  <c r="X19" i="5" l="1"/>
  <c r="N19" i="5"/>
  <c r="AK17" i="5"/>
  <c r="AK15" i="5"/>
  <c r="AD64" i="5"/>
  <c r="AD65" i="5" s="1"/>
  <c r="AI11" i="5"/>
  <c r="U11" i="5"/>
  <c r="AD19" i="5"/>
  <c r="M13" i="5"/>
  <c r="N13" i="5" s="1"/>
  <c r="AD32" i="5"/>
  <c r="N15" i="5"/>
  <c r="M10" i="5"/>
  <c r="N10" i="5" s="1"/>
  <c r="R12" i="5"/>
  <c r="S12" i="5" s="1"/>
  <c r="M17" i="5"/>
  <c r="N17" i="5" s="1"/>
  <c r="L11" i="5"/>
  <c r="Y15" i="5"/>
  <c r="AA15" i="5" s="1"/>
  <c r="V15" i="5"/>
  <c r="Q18" i="5"/>
  <c r="V10" i="5"/>
  <c r="T16" i="5"/>
  <c r="Q16" i="5"/>
  <c r="X40" i="5"/>
  <c r="V14" i="5"/>
  <c r="Y14" i="5"/>
  <c r="AA14" i="5" s="1"/>
  <c r="M18" i="5"/>
  <c r="N18" i="5" s="1"/>
  <c r="I21" i="5"/>
  <c r="V12" i="5"/>
  <c r="Y12" i="5"/>
  <c r="AA12" i="5" s="1"/>
  <c r="R15" i="5"/>
  <c r="S15" i="5" s="1"/>
  <c r="R10" i="5"/>
  <c r="S10" i="5" s="1"/>
  <c r="T20" i="5"/>
  <c r="Q20" i="5"/>
  <c r="M12" i="5"/>
  <c r="N12" i="5" s="1"/>
  <c r="T17" i="5"/>
  <c r="Q17" i="5"/>
  <c r="I69" i="5" l="1"/>
  <c r="I70" i="5" s="1"/>
  <c r="I71" i="5" s="1"/>
  <c r="I68" i="5"/>
  <c r="Z11" i="5"/>
  <c r="AJ11" i="5"/>
  <c r="AI13" i="5"/>
  <c r="Q13" i="5"/>
  <c r="R13" i="5" s="1"/>
  <c r="S13" i="5" s="1"/>
  <c r="AA10" i="5"/>
  <c r="AB10" i="5" s="1"/>
  <c r="AC10" i="5" s="1"/>
  <c r="AK10" i="5"/>
  <c r="R17" i="5"/>
  <c r="S17" i="5" s="1"/>
  <c r="AC40" i="5"/>
  <c r="AD39" i="5"/>
  <c r="AD40" i="5" s="1"/>
  <c r="R18" i="5"/>
  <c r="S18" i="5" s="1"/>
  <c r="Y17" i="5"/>
  <c r="AA17" i="5" s="1"/>
  <c r="V17" i="5"/>
  <c r="R16" i="5"/>
  <c r="S16" i="5" s="1"/>
  <c r="W15" i="5"/>
  <c r="X15" i="5" s="1"/>
  <c r="V16" i="5"/>
  <c r="Y16" i="5"/>
  <c r="AA16" i="5" s="1"/>
  <c r="AB15" i="5"/>
  <c r="AC15" i="5" s="1"/>
  <c r="R20" i="5"/>
  <c r="S20" i="5" s="1"/>
  <c r="Q11" i="5"/>
  <c r="V11" i="5"/>
  <c r="M11" i="5"/>
  <c r="N11" i="5" s="1"/>
  <c r="Y20" i="5"/>
  <c r="AA20" i="5" s="1"/>
  <c r="V20" i="5"/>
  <c r="AB12" i="5"/>
  <c r="AC12" i="5" s="1"/>
  <c r="AB14" i="5"/>
  <c r="AC14" i="5" s="1"/>
  <c r="W12" i="5"/>
  <c r="X12" i="5" s="1"/>
  <c r="W14" i="5"/>
  <c r="X14" i="5" s="1"/>
  <c r="W10" i="5"/>
  <c r="X10" i="5" s="1"/>
  <c r="V18" i="5"/>
  <c r="AD14" i="5" l="1"/>
  <c r="AK11" i="5"/>
  <c r="AA11" i="5"/>
  <c r="AB11" i="5" s="1"/>
  <c r="AC11" i="5" s="1"/>
  <c r="AJ13" i="5"/>
  <c r="V13" i="5"/>
  <c r="W13" i="5" s="1"/>
  <c r="X13" i="5" s="1"/>
  <c r="AD15" i="5"/>
  <c r="AD12" i="5"/>
  <c r="I75" i="5"/>
  <c r="AD10" i="5"/>
  <c r="N21" i="5"/>
  <c r="W18" i="5"/>
  <c r="X18" i="5" s="1"/>
  <c r="AB18" i="5"/>
  <c r="AC18" i="5" s="1"/>
  <c r="AB20" i="5"/>
  <c r="AC20" i="5" s="1"/>
  <c r="W17" i="5"/>
  <c r="X17" i="5" s="1"/>
  <c r="W11" i="5"/>
  <c r="X11" i="5" s="1"/>
  <c r="AB16" i="5"/>
  <c r="AC16" i="5" s="1"/>
  <c r="AB17" i="5"/>
  <c r="AC17" i="5" s="1"/>
  <c r="R11" i="5"/>
  <c r="S11" i="5" s="1"/>
  <c r="S21" i="5" s="1"/>
  <c r="W16" i="5"/>
  <c r="X16" i="5" s="1"/>
  <c r="I72" i="5"/>
  <c r="W20" i="5"/>
  <c r="X20" i="5" s="1"/>
  <c r="AD20" i="5" l="1"/>
  <c r="AK13" i="5"/>
  <c r="AA13" i="5"/>
  <c r="AB13" i="5" s="1"/>
  <c r="AC13" i="5" s="1"/>
  <c r="AD13" i="5" s="1"/>
  <c r="AD17" i="5"/>
  <c r="AD18" i="5"/>
  <c r="AD11" i="5"/>
  <c r="AD16" i="5"/>
  <c r="X21" i="5"/>
  <c r="N69" i="5"/>
  <c r="N68" i="5"/>
  <c r="AC21" i="5" l="1"/>
  <c r="N75" i="5"/>
  <c r="S68" i="5"/>
  <c r="S75" i="5" s="1"/>
  <c r="S69" i="5"/>
  <c r="N70" i="5"/>
  <c r="X69" i="5"/>
  <c r="X68" i="5"/>
  <c r="X75" i="5" s="1"/>
  <c r="AC68" i="5" l="1"/>
  <c r="AC75" i="5" s="1"/>
  <c r="AD21" i="5"/>
  <c r="AC69" i="5"/>
  <c r="AC70" i="5" s="1"/>
  <c r="AC71" i="5" s="1"/>
  <c r="AC72" i="5" s="1"/>
  <c r="N71" i="5"/>
  <c r="N72" i="5" s="1"/>
  <c r="S70" i="5"/>
  <c r="S71" i="5" s="1"/>
  <c r="S72" i="5" s="1"/>
  <c r="X70" i="5"/>
  <c r="X71" i="5" s="1"/>
  <c r="X72" i="5" s="1"/>
  <c r="AD68" i="5" l="1"/>
  <c r="AD75" i="5" s="1"/>
  <c r="AD69" i="5"/>
  <c r="AD70" i="5"/>
  <c r="AD71" i="5" s="1"/>
  <c r="AD7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author>
  </authors>
  <commentList>
    <comment ref="C9" authorId="0" shapeId="0" xr:uid="{00000000-0006-0000-0000-000001000000}">
      <text>
        <r>
          <rPr>
            <b/>
            <sz val="8"/>
            <color indexed="81"/>
            <rFont val="Tahoma"/>
            <family val="2"/>
          </rPr>
          <t xml:space="preserve">The following categories are most often needed: 
I. Project Director and Co-Director(s), Principal Investigator and Co-Principal Investigator(s), Program Director 
II. Faculty Associates (generally members of the faculty holding academic rank of Assistant Professor and above) 
III. Postdoctoral Associate 
IV. Research Assistants (i.e., graduate students engaged in research or research training under the proposed grant) 
V. Professional Assistants (e.g., computer programmers, design engineers, laboratory assistants, technicians) 
VI. Other (e.g., secretarial, clerical, shop, undergraduate students) 
VII. Consultants (generally, these are from outside the University) 
</t>
        </r>
        <r>
          <rPr>
            <sz val="8"/>
            <color indexed="81"/>
            <rFont val="Tahoma"/>
            <family val="2"/>
          </rPr>
          <t xml:space="preserve">
</t>
        </r>
      </text>
    </comment>
  </commentList>
</comments>
</file>

<file path=xl/sharedStrings.xml><?xml version="1.0" encoding="utf-8"?>
<sst xmlns="http://schemas.openxmlformats.org/spreadsheetml/2006/main" count="152" uniqueCount="86">
  <si>
    <t xml:space="preserve">PI: </t>
  </si>
  <si>
    <t>Proposal #</t>
  </si>
  <si>
    <t>TBD</t>
  </si>
  <si>
    <t>Period:</t>
  </si>
  <si>
    <t>Agency</t>
  </si>
  <si>
    <t>TITLE:</t>
  </si>
  <si>
    <t>Due:</t>
  </si>
  <si>
    <t>PERSONNEL</t>
  </si>
  <si>
    <t xml:space="preserve">Year 1 </t>
  </si>
  <si>
    <t>Year 2</t>
  </si>
  <si>
    <t>Year 3</t>
  </si>
  <si>
    <t>Year 4</t>
  </si>
  <si>
    <t xml:space="preserve">Year 5 </t>
  </si>
  <si>
    <t>Calendar Person Months</t>
  </si>
  <si>
    <t>Name</t>
  </si>
  <si>
    <t>Cal Months</t>
  </si>
  <si>
    <t xml:space="preserve">Role </t>
  </si>
  <si>
    <t>Fringe Rate</t>
  </si>
  <si>
    <t>% Effort</t>
  </si>
  <si>
    <t xml:space="preserve"> Salary</t>
  </si>
  <si>
    <t>Fringe</t>
  </si>
  <si>
    <t>Total</t>
  </si>
  <si>
    <t>Base</t>
  </si>
  <si>
    <t>All Years</t>
  </si>
  <si>
    <t>Y1</t>
  </si>
  <si>
    <t>Y2</t>
  </si>
  <si>
    <t>Y3</t>
  </si>
  <si>
    <t>Y4</t>
  </si>
  <si>
    <t>Y5</t>
  </si>
  <si>
    <t>PI</t>
  </si>
  <si>
    <t>Co-I</t>
  </si>
  <si>
    <t xml:space="preserve">TBN Grad Student </t>
  </si>
  <si>
    <t>Grad Asst</t>
  </si>
  <si>
    <t xml:space="preserve">TBN OPS UG Student </t>
  </si>
  <si>
    <t>UG Asst</t>
  </si>
  <si>
    <t>Personnel Total</t>
  </si>
  <si>
    <t>SUB-RECIPIENT COSTS</t>
  </si>
  <si>
    <t>Other Institutions</t>
  </si>
  <si>
    <t>Direct:</t>
  </si>
  <si>
    <t>Indirect:</t>
  </si>
  <si>
    <t>Sub-recipient Total</t>
  </si>
  <si>
    <t>EQUIPMENT COSTS</t>
  </si>
  <si>
    <t>Equipment Total</t>
  </si>
  <si>
    <t>Data Management and Sharing Costs</t>
  </si>
  <si>
    <t>Tuition Total</t>
  </si>
  <si>
    <t>PARTICIPANT/PATIENT CARE COSTS</t>
  </si>
  <si>
    <t>Participant/Patient Care Total</t>
  </si>
  <si>
    <t>MATERIAL AND SUPPLIES</t>
  </si>
  <si>
    <t>Materials and Supplies Total</t>
  </si>
  <si>
    <t>TRAVEL</t>
  </si>
  <si>
    <t>Travel Total</t>
  </si>
  <si>
    <t>OTHER EXPENSES</t>
  </si>
  <si>
    <t>Publication Cost</t>
  </si>
  <si>
    <t>Participant Compensation</t>
  </si>
  <si>
    <t>Tuition</t>
  </si>
  <si>
    <t>Other Expenses Total</t>
  </si>
  <si>
    <t>TOTAL DIRECT COSTS (LESS CONST IND)</t>
  </si>
  <si>
    <t>TOTAL DIRECT COSTS (WITH CONST IND)</t>
  </si>
  <si>
    <t>MTDC BASE</t>
  </si>
  <si>
    <t>INDIRECT COSTS (52%)</t>
  </si>
  <si>
    <t>TOTAL COSTS</t>
  </si>
  <si>
    <t>Direct Budget Cap</t>
  </si>
  <si>
    <t>Over/Under</t>
  </si>
  <si>
    <t>Key/Faculty</t>
  </si>
  <si>
    <t>9M</t>
  </si>
  <si>
    <t>12M</t>
  </si>
  <si>
    <t>Notes</t>
  </si>
  <si>
    <t>Faculty</t>
  </si>
  <si>
    <t>All Ranges</t>
  </si>
  <si>
    <t>COM Clinical Faculty</t>
  </si>
  <si>
    <t>A&amp;P</t>
  </si>
  <si>
    <t>Executive Services</t>
  </si>
  <si>
    <t>USPS</t>
  </si>
  <si>
    <t>Post-Doc</t>
  </si>
  <si>
    <t>OPS Non Student</t>
  </si>
  <si>
    <t>OPS Students</t>
  </si>
  <si>
    <t>TBD Co-I</t>
  </si>
  <si>
    <t>TBD Institution</t>
  </si>
  <si>
    <t>Domestic: PI, Co-I</t>
  </si>
  <si>
    <t>Foreign: PI, Co-I</t>
  </si>
  <si>
    <t xml:space="preserve"> Total:</t>
  </si>
  <si>
    <t>FY 24-25 Fringe Rates - effective 6/27/24</t>
  </si>
  <si>
    <t>TBD Description</t>
  </si>
  <si>
    <t xml:space="preserve">Base Salary </t>
  </si>
  <si>
    <t>Base*</t>
  </si>
  <si>
    <t>* Salary increase 3% starting Y2 - NIH cap of $221,900 - **5% Tuition escalation per year starting Y2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</si>
</sst>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0000_);_(* \(#,##0.0000\);_(* &quot;-&quot;??_);_(@_)"/>
    <numFmt numFmtId="166" formatCode="_(* #,##0_);_(* \(#,##0\);_(* &quot;-&quot;??_);_(@_)"/>
    <numFmt numFmtId="167" formatCode="_(&quot;$&quot;* #,##0_);_(&quot;$&quot;* \(#,##0\);_(&quot;$&quot;* &quot;-&quot;??_);_(@_)"/>
    <numFmt numFmtId="168" formatCode="m/d/yy;@"/>
  </numFmts>
  <fonts count="21" x14ac:knownFonts="1">
    <font>
      <sz val="10"/>
      <name val="Arial"/>
    </font>
    <font>
      <sz val="10"/>
      <name val="Arial"/>
      <family val="2"/>
    </font>
    <font>
      <sz val="10"/>
      <name val="Arial"/>
      <family val="2"/>
    </font>
    <font>
      <b/>
      <sz val="8"/>
      <color indexed="81"/>
      <name val="Tahoma"/>
      <family val="2"/>
    </font>
    <font>
      <b/>
      <sz val="12"/>
      <name val="Arial"/>
      <family val="2"/>
    </font>
    <font>
      <sz val="8"/>
      <color indexed="81"/>
      <name val="Tahoma"/>
      <family val="2"/>
    </font>
    <font>
      <sz val="10"/>
      <name val="Verdana"/>
      <family val="2"/>
    </font>
    <font>
      <sz val="10"/>
      <name val="Arial"/>
      <family val="2"/>
    </font>
    <font>
      <sz val="10"/>
      <name val="Arial"/>
      <family val="2"/>
    </font>
    <font>
      <sz val="12"/>
      <name val="Arial"/>
      <family val="2"/>
    </font>
    <font>
      <b/>
      <u/>
      <sz val="12"/>
      <name val="Arial"/>
      <family val="2"/>
    </font>
    <font>
      <sz val="11"/>
      <color theme="1"/>
      <name val="Calibri"/>
      <family val="2"/>
      <scheme val="minor"/>
    </font>
    <font>
      <sz val="12"/>
      <color rgb="FFFF0000"/>
      <name val="Arial"/>
      <family val="2"/>
    </font>
    <font>
      <sz val="12"/>
      <color rgb="FF111111"/>
      <name val="Arial"/>
      <family val="2"/>
    </font>
    <font>
      <sz val="9"/>
      <color rgb="FFFF0000"/>
      <name val="Arial"/>
      <family val="2"/>
    </font>
    <font>
      <sz val="10"/>
      <color theme="1"/>
      <name val="Arial"/>
      <family val="2"/>
    </font>
    <font>
      <b/>
      <sz val="12"/>
      <color rgb="FFFF0000"/>
      <name val="Arial"/>
      <family val="2"/>
    </font>
    <font>
      <b/>
      <sz val="10"/>
      <name val="Arial"/>
      <family val="2"/>
    </font>
    <font>
      <sz val="11"/>
      <color indexed="8"/>
      <name val="Calibri"/>
      <family val="2"/>
    </font>
    <font>
      <sz val="12"/>
      <color theme="3"/>
      <name val="Arial"/>
      <family val="2"/>
    </font>
    <font>
      <b/>
      <sz val="12"/>
      <color theme="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s>
  <borders count="19">
    <border>
      <left/>
      <right/>
      <top/>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4">
    <xf numFmtId="0" fontId="0" fillId="0" borderId="0"/>
    <xf numFmtId="43" fontId="1"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0" fontId="15" fillId="0" borderId="0"/>
  </cellStyleXfs>
  <cellXfs count="125">
    <xf numFmtId="0" fontId="0" fillId="0" borderId="0" xfId="0"/>
    <xf numFmtId="0" fontId="6" fillId="0" borderId="0" xfId="0" applyFont="1" applyAlignment="1">
      <alignment wrapText="1"/>
    </xf>
    <xf numFmtId="0" fontId="4" fillId="0" borderId="0" xfId="0" applyFont="1"/>
    <xf numFmtId="164" fontId="0" fillId="0" borderId="0" xfId="14" applyNumberFormat="1" applyFont="1"/>
    <xf numFmtId="164" fontId="6" fillId="0" borderId="0" xfId="14" applyNumberFormat="1" applyFont="1" applyAlignment="1">
      <alignment wrapText="1"/>
    </xf>
    <xf numFmtId="164" fontId="0" fillId="0" borderId="0" xfId="16" applyNumberFormat="1" applyFont="1"/>
    <xf numFmtId="0" fontId="4" fillId="2" borderId="0" xfId="0" applyFont="1" applyFill="1" applyAlignment="1">
      <alignment horizontal="right"/>
    </xf>
    <xf numFmtId="41" fontId="4" fillId="2" borderId="1" xfId="1" applyNumberFormat="1" applyFont="1" applyFill="1" applyBorder="1" applyAlignment="1">
      <alignment horizontal="right"/>
    </xf>
    <xf numFmtId="41" fontId="4" fillId="2" borderId="0" xfId="1" applyNumberFormat="1" applyFont="1" applyFill="1" applyBorder="1" applyAlignment="1">
      <alignment horizontal="right"/>
    </xf>
    <xf numFmtId="41" fontId="4" fillId="2" borderId="1" xfId="1" applyNumberFormat="1" applyFont="1" applyFill="1" applyBorder="1" applyAlignment="1">
      <alignment horizontal="left"/>
    </xf>
    <xf numFmtId="0" fontId="4" fillId="2" borderId="0" xfId="0" applyFont="1" applyFill="1"/>
    <xf numFmtId="0" fontId="4" fillId="2" borderId="1" xfId="0" applyFont="1" applyFill="1" applyBorder="1" applyAlignment="1">
      <alignment horizontal="left"/>
    </xf>
    <xf numFmtId="0" fontId="9" fillId="0" borderId="0" xfId="0" applyFont="1"/>
    <xf numFmtId="0" fontId="4" fillId="0" borderId="0" xfId="0" applyFont="1" applyAlignment="1">
      <alignment horizontal="right"/>
    </xf>
    <xf numFmtId="166" fontId="4" fillId="0" borderId="0" xfId="1" applyNumberFormat="1" applyFont="1" applyBorder="1" applyAlignment="1">
      <alignment horizontal="left"/>
    </xf>
    <xf numFmtId="0" fontId="4" fillId="0" borderId="0" xfId="0" applyFont="1" applyAlignment="1">
      <alignment horizontal="left"/>
    </xf>
    <xf numFmtId="0" fontId="9" fillId="0" borderId="0" xfId="0" applyFont="1" applyAlignment="1">
      <alignment horizontal="left"/>
    </xf>
    <xf numFmtId="166" fontId="9" fillId="0" borderId="0" xfId="1" applyNumberFormat="1" applyFont="1" applyAlignment="1">
      <alignment horizontal="right"/>
    </xf>
    <xf numFmtId="0" fontId="9" fillId="0" borderId="0" xfId="0" applyFont="1" applyAlignment="1">
      <alignment horizontal="right"/>
    </xf>
    <xf numFmtId="166" fontId="9" fillId="0" borderId="0" xfId="1" applyNumberFormat="1" applyFont="1"/>
    <xf numFmtId="0" fontId="4" fillId="0" borderId="2" xfId="0" applyFont="1" applyBorder="1" applyAlignment="1">
      <alignment horizontal="left"/>
    </xf>
    <xf numFmtId="166" fontId="4" fillId="0" borderId="2" xfId="1" applyNumberFormat="1" applyFont="1" applyBorder="1" applyAlignment="1">
      <alignment horizontal="left"/>
    </xf>
    <xf numFmtId="166" fontId="4" fillId="0" borderId="0" xfId="1" applyNumberFormat="1" applyFont="1" applyBorder="1" applyAlignment="1"/>
    <xf numFmtId="49" fontId="4" fillId="0" borderId="0" xfId="0" applyNumberFormat="1" applyFont="1"/>
    <xf numFmtId="49" fontId="4" fillId="0" borderId="2" xfId="0" applyNumberFormat="1" applyFont="1" applyBorder="1"/>
    <xf numFmtId="166" fontId="4" fillId="0" borderId="2" xfId="1" applyNumberFormat="1" applyFont="1" applyBorder="1" applyAlignment="1"/>
    <xf numFmtId="0" fontId="10" fillId="0" borderId="0" xfId="0" applyFont="1"/>
    <xf numFmtId="0" fontId="4" fillId="0" borderId="0" xfId="0" applyFont="1" applyAlignment="1">
      <alignment horizontal="center"/>
    </xf>
    <xf numFmtId="166" fontId="9" fillId="0" borderId="3" xfId="1" applyNumberFormat="1" applyFont="1" applyBorder="1" applyAlignment="1">
      <alignment horizontal="right"/>
    </xf>
    <xf numFmtId="0" fontId="4" fillId="0" borderId="0" xfId="0" applyFont="1" applyAlignment="1">
      <alignment horizontal="center" wrapText="1"/>
    </xf>
    <xf numFmtId="0" fontId="4" fillId="0" borderId="1" xfId="0" applyFont="1" applyBorder="1" applyAlignment="1">
      <alignment horizontal="center" wrapText="1"/>
    </xf>
    <xf numFmtId="166" fontId="4" fillId="0" borderId="4" xfId="1" applyNumberFormat="1" applyFont="1" applyBorder="1" applyAlignment="1">
      <alignment horizontal="center" wrapText="1"/>
    </xf>
    <xf numFmtId="166" fontId="9" fillId="0" borderId="5" xfId="1" applyNumberFormat="1" applyFont="1" applyBorder="1" applyAlignment="1">
      <alignment horizontal="right"/>
    </xf>
    <xf numFmtId="0" fontId="4" fillId="2" borderId="0" xfId="0" applyFont="1" applyFill="1" applyAlignment="1">
      <alignment horizontal="left"/>
    </xf>
    <xf numFmtId="166" fontId="4" fillId="2" borderId="4" xfId="1" applyNumberFormat="1" applyFont="1" applyFill="1" applyBorder="1" applyAlignment="1">
      <alignment horizontal="left"/>
    </xf>
    <xf numFmtId="43" fontId="9" fillId="0" borderId="0" xfId="1" applyFont="1" applyAlignment="1"/>
    <xf numFmtId="43" fontId="9" fillId="0" borderId="1" xfId="1" applyFont="1" applyFill="1" applyBorder="1" applyAlignment="1"/>
    <xf numFmtId="166" fontId="9" fillId="0" borderId="4" xfId="1" applyNumberFormat="1" applyFont="1" applyFill="1" applyBorder="1" applyAlignment="1"/>
    <xf numFmtId="166" fontId="9" fillId="0" borderId="5" xfId="1" applyNumberFormat="1" applyFont="1" applyFill="1" applyBorder="1" applyAlignment="1">
      <alignment horizontal="right"/>
    </xf>
    <xf numFmtId="166" fontId="4" fillId="2" borderId="4" xfId="1" applyNumberFormat="1" applyFont="1" applyFill="1" applyBorder="1" applyAlignment="1"/>
    <xf numFmtId="43" fontId="9" fillId="0" borderId="1" xfId="1" applyFont="1" applyFill="1" applyBorder="1" applyAlignment="1">
      <alignment horizontal="left"/>
    </xf>
    <xf numFmtId="0" fontId="13" fillId="0" borderId="0" xfId="0" applyFont="1"/>
    <xf numFmtId="166" fontId="9" fillId="0" borderId="1" xfId="1" applyNumberFormat="1" applyFont="1" applyFill="1" applyBorder="1" applyAlignment="1">
      <alignment horizontal="left"/>
    </xf>
    <xf numFmtId="166" fontId="9" fillId="0" borderId="1" xfId="1" applyNumberFormat="1" applyFont="1" applyFill="1" applyBorder="1" applyAlignment="1"/>
    <xf numFmtId="43" fontId="9" fillId="0" borderId="0" xfId="1" applyFont="1" applyFill="1" applyAlignment="1"/>
    <xf numFmtId="43" fontId="4" fillId="2" borderId="0" xfId="1" applyFont="1" applyFill="1" applyAlignment="1">
      <alignment horizontal="right"/>
    </xf>
    <xf numFmtId="43" fontId="4" fillId="2" borderId="1" xfId="1" applyFont="1" applyFill="1" applyBorder="1" applyAlignment="1">
      <alignment horizontal="left"/>
    </xf>
    <xf numFmtId="166" fontId="4" fillId="2" borderId="4" xfId="1" applyNumberFormat="1" applyFont="1" applyFill="1" applyBorder="1" applyAlignment="1">
      <alignment horizontal="right"/>
    </xf>
    <xf numFmtId="41" fontId="4" fillId="2" borderId="1" xfId="3" applyNumberFormat="1" applyFont="1" applyFill="1" applyBorder="1" applyAlignment="1">
      <alignment horizontal="right"/>
    </xf>
    <xf numFmtId="43" fontId="4" fillId="0" borderId="0" xfId="3" applyFont="1" applyFill="1" applyBorder="1" applyAlignment="1">
      <alignment horizontal="right"/>
    </xf>
    <xf numFmtId="43" fontId="4" fillId="0" borderId="0" xfId="1" applyFont="1" applyFill="1" applyBorder="1" applyAlignment="1">
      <alignment horizontal="right"/>
    </xf>
    <xf numFmtId="166" fontId="9" fillId="0" borderId="0" xfId="1" applyNumberFormat="1" applyFont="1" applyBorder="1" applyAlignment="1">
      <alignment horizontal="right"/>
    </xf>
    <xf numFmtId="41" fontId="9" fillId="0" borderId="0" xfId="0" applyNumberFormat="1" applyFont="1" applyAlignment="1">
      <alignment horizontal="right"/>
    </xf>
    <xf numFmtId="43" fontId="4" fillId="0" borderId="0" xfId="3" applyFont="1" applyFill="1" applyBorder="1" applyAlignment="1">
      <alignment horizontal="left"/>
    </xf>
    <xf numFmtId="0" fontId="9" fillId="3" borderId="0" xfId="11" applyFont="1" applyFill="1"/>
    <xf numFmtId="0" fontId="9" fillId="3" borderId="0" xfId="0" applyFont="1" applyFill="1" applyAlignment="1">
      <alignment horizontal="left" vertical="center"/>
    </xf>
    <xf numFmtId="0" fontId="9" fillId="3" borderId="0" xfId="0" applyFont="1" applyFill="1"/>
    <xf numFmtId="165" fontId="9" fillId="3" borderId="0" xfId="1" applyNumberFormat="1" applyFont="1" applyFill="1" applyAlignment="1">
      <alignment horizontal="center"/>
    </xf>
    <xf numFmtId="166" fontId="12" fillId="3" borderId="1" xfId="1" applyNumberFormat="1" applyFont="1" applyFill="1" applyBorder="1" applyAlignment="1">
      <alignment horizontal="right"/>
    </xf>
    <xf numFmtId="9" fontId="9" fillId="3" borderId="0" xfId="14" applyFont="1" applyFill="1" applyBorder="1"/>
    <xf numFmtId="166" fontId="9" fillId="3" borderId="0" xfId="1" applyNumberFormat="1" applyFont="1" applyFill="1" applyBorder="1" applyAlignment="1">
      <alignment horizontal="center"/>
    </xf>
    <xf numFmtId="166" fontId="9" fillId="3" borderId="4" xfId="1" applyNumberFormat="1" applyFont="1" applyFill="1" applyBorder="1" applyAlignment="1">
      <alignment horizontal="right"/>
    </xf>
    <xf numFmtId="41" fontId="9" fillId="3" borderId="1" xfId="1" applyNumberFormat="1" applyFont="1" applyFill="1" applyBorder="1" applyAlignment="1">
      <alignment horizontal="right"/>
    </xf>
    <xf numFmtId="166" fontId="9" fillId="3" borderId="5" xfId="1" applyNumberFormat="1" applyFont="1" applyFill="1" applyBorder="1" applyAlignment="1">
      <alignment horizontal="right"/>
    </xf>
    <xf numFmtId="166" fontId="9" fillId="3" borderId="0" xfId="1" applyNumberFormat="1" applyFont="1" applyFill="1"/>
    <xf numFmtId="166" fontId="9" fillId="3" borderId="0" xfId="1" applyNumberFormat="1" applyFont="1" applyFill="1" applyAlignment="1">
      <alignment horizontal="right"/>
    </xf>
    <xf numFmtId="166" fontId="9" fillId="3" borderId="0" xfId="0" applyNumberFormat="1" applyFont="1" applyFill="1"/>
    <xf numFmtId="0" fontId="14" fillId="0" borderId="0" xfId="0" applyFont="1"/>
    <xf numFmtId="0" fontId="9" fillId="0" borderId="0" xfId="11" applyFont="1" applyAlignment="1">
      <alignment horizontal="left"/>
    </xf>
    <xf numFmtId="43" fontId="9" fillId="0" borderId="0" xfId="3" applyFont="1" applyFill="1" applyAlignment="1"/>
    <xf numFmtId="166" fontId="9" fillId="4" borderId="4" xfId="1" applyNumberFormat="1" applyFont="1" applyFill="1" applyBorder="1" applyAlignment="1"/>
    <xf numFmtId="44" fontId="9" fillId="3" borderId="0" xfId="7" applyFont="1" applyFill="1" applyBorder="1"/>
    <xf numFmtId="168" fontId="4" fillId="0" borderId="2" xfId="0" applyNumberFormat="1" applyFont="1" applyBorder="1" applyAlignment="1">
      <alignment horizontal="left"/>
    </xf>
    <xf numFmtId="166" fontId="9" fillId="3" borderId="0" xfId="1" applyNumberFormat="1" applyFont="1" applyFill="1" applyBorder="1"/>
    <xf numFmtId="0" fontId="15" fillId="0" borderId="6" xfId="0" applyFont="1" applyBorder="1"/>
    <xf numFmtId="10" fontId="2" fillId="0" borderId="7" xfId="10" applyNumberFormat="1" applyBorder="1"/>
    <xf numFmtId="10" fontId="2" fillId="0" borderId="8" xfId="10" applyNumberFormat="1" applyBorder="1" applyAlignment="1">
      <alignment horizontal="left"/>
    </xf>
    <xf numFmtId="0" fontId="2" fillId="0" borderId="1" xfId="10" applyBorder="1" applyAlignment="1">
      <alignment horizontal="left"/>
    </xf>
    <xf numFmtId="10" fontId="15" fillId="0" borderId="0" xfId="14" applyNumberFormat="1" applyFont="1" applyBorder="1"/>
    <xf numFmtId="0" fontId="15" fillId="0" borderId="4" xfId="0" applyFont="1" applyBorder="1" applyAlignment="1">
      <alignment horizontal="left"/>
    </xf>
    <xf numFmtId="0" fontId="15" fillId="0" borderId="1" xfId="0" applyFont="1" applyBorder="1"/>
    <xf numFmtId="10" fontId="2" fillId="0" borderId="0" xfId="9" applyNumberFormat="1"/>
    <xf numFmtId="0" fontId="2" fillId="0" borderId="9" xfId="10" applyBorder="1" applyAlignment="1">
      <alignment horizontal="left"/>
    </xf>
    <xf numFmtId="10" fontId="2" fillId="0" borderId="10" xfId="9" applyNumberFormat="1" applyBorder="1"/>
    <xf numFmtId="0" fontId="2" fillId="0" borderId="11" xfId="10" applyBorder="1" applyAlignment="1">
      <alignment horizontal="left"/>
    </xf>
    <xf numFmtId="10" fontId="2" fillId="0" borderId="2" xfId="9" applyNumberFormat="1" applyBorder="1"/>
    <xf numFmtId="167" fontId="9" fillId="3" borderId="0" xfId="7" applyNumberFormat="1" applyFont="1" applyFill="1" applyBorder="1"/>
    <xf numFmtId="0" fontId="9" fillId="0" borderId="0" xfId="0" applyFont="1" applyAlignment="1">
      <alignment wrapText="1"/>
    </xf>
    <xf numFmtId="0" fontId="4" fillId="5" borderId="0" xfId="0" applyFont="1" applyFill="1"/>
    <xf numFmtId="43" fontId="4" fillId="5" borderId="0" xfId="1" applyFont="1" applyFill="1" applyAlignment="1">
      <alignment horizontal="right"/>
    </xf>
    <xf numFmtId="43" fontId="4" fillId="5" borderId="1" xfId="1" applyFont="1" applyFill="1" applyBorder="1" applyAlignment="1">
      <alignment horizontal="left"/>
    </xf>
    <xf numFmtId="0" fontId="4" fillId="5" borderId="0" xfId="0" applyFont="1" applyFill="1" applyAlignment="1">
      <alignment horizontal="right"/>
    </xf>
    <xf numFmtId="166" fontId="4" fillId="5" borderId="4" xfId="1" applyNumberFormat="1" applyFont="1" applyFill="1" applyBorder="1" applyAlignment="1">
      <alignment horizontal="right"/>
    </xf>
    <xf numFmtId="41" fontId="4" fillId="5" borderId="1" xfId="3" applyNumberFormat="1" applyFont="1" applyFill="1" applyBorder="1" applyAlignment="1">
      <alignment horizontal="right"/>
    </xf>
    <xf numFmtId="43" fontId="4" fillId="5" borderId="13" xfId="1" applyFont="1" applyFill="1" applyBorder="1" applyAlignment="1">
      <alignment horizontal="left"/>
    </xf>
    <xf numFmtId="0" fontId="4" fillId="5" borderId="14" xfId="0" applyFont="1" applyFill="1" applyBorder="1" applyAlignment="1">
      <alignment horizontal="right"/>
    </xf>
    <xf numFmtId="166" fontId="4" fillId="5" borderId="15" xfId="1" applyNumberFormat="1" applyFont="1" applyFill="1" applyBorder="1" applyAlignment="1">
      <alignment horizontal="right"/>
    </xf>
    <xf numFmtId="41" fontId="4" fillId="5" borderId="13" xfId="3" applyNumberFormat="1" applyFont="1" applyFill="1" applyBorder="1" applyAlignment="1">
      <alignment horizontal="right"/>
    </xf>
    <xf numFmtId="0" fontId="16" fillId="0" borderId="0" xfId="0" applyFont="1"/>
    <xf numFmtId="166" fontId="4" fillId="0" borderId="5" xfId="1" applyNumberFormat="1" applyFont="1" applyBorder="1" applyAlignment="1">
      <alignment horizontal="center" wrapText="1"/>
    </xf>
    <xf numFmtId="0" fontId="9" fillId="3" borderId="0" xfId="0" applyFont="1" applyFill="1" applyAlignment="1">
      <alignment horizontal="center" vertical="center"/>
    </xf>
    <xf numFmtId="0" fontId="9" fillId="0" borderId="0" xfId="0" applyFont="1" applyAlignment="1">
      <alignment horizontal="center" vertical="center"/>
    </xf>
    <xf numFmtId="0" fontId="4" fillId="0" borderId="4" xfId="0" applyFont="1" applyBorder="1" applyAlignment="1">
      <alignment horizontal="center"/>
    </xf>
    <xf numFmtId="0" fontId="9" fillId="0" borderId="1" xfId="0" applyFont="1" applyBorder="1"/>
    <xf numFmtId="0" fontId="9" fillId="0" borderId="4" xfId="0" applyFont="1" applyBorder="1" applyAlignment="1">
      <alignment horizontal="center" vertical="center"/>
    </xf>
    <xf numFmtId="0" fontId="9" fillId="0" borderId="13" xfId="0" applyFont="1" applyBorder="1"/>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4" fillId="0" borderId="1" xfId="0" applyFont="1" applyBorder="1" applyAlignment="1">
      <alignment horizontal="center"/>
    </xf>
    <xf numFmtId="44" fontId="0" fillId="0" borderId="0" xfId="7" applyFont="1"/>
    <xf numFmtId="44" fontId="0" fillId="0" borderId="0" xfId="0" applyNumberFormat="1"/>
    <xf numFmtId="0" fontId="17" fillId="0" borderId="0" xfId="0" applyFont="1"/>
    <xf numFmtId="0" fontId="0" fillId="0" borderId="0" xfId="0" applyAlignment="1">
      <alignment horizontal="left"/>
    </xf>
    <xf numFmtId="0" fontId="9" fillId="0" borderId="0" xfId="11" applyFont="1"/>
    <xf numFmtId="166" fontId="19" fillId="0" borderId="1" xfId="1" applyNumberFormat="1" applyFont="1" applyFill="1" applyBorder="1" applyAlignment="1">
      <alignment horizontal="right"/>
    </xf>
    <xf numFmtId="0" fontId="20" fillId="0" borderId="0" xfId="0" applyFont="1"/>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9" fillId="0" borderId="17" xfId="0" applyFont="1" applyBorder="1"/>
    <xf numFmtId="0" fontId="9" fillId="0" borderId="18" xfId="0" applyFont="1" applyBorder="1"/>
    <xf numFmtId="0" fontId="4" fillId="0" borderId="10" xfId="0" quotePrefix="1" applyFont="1" applyBorder="1" applyAlignment="1">
      <alignment horizontal="left"/>
    </xf>
    <xf numFmtId="0" fontId="9" fillId="0" borderId="10" xfId="0" applyFont="1" applyBorder="1" applyAlignment="1">
      <alignment horizontal="left"/>
    </xf>
    <xf numFmtId="0" fontId="4" fillId="0" borderId="10" xfId="0" applyFont="1" applyBorder="1" applyAlignment="1">
      <alignment horizontal="left"/>
    </xf>
    <xf numFmtId="0" fontId="4" fillId="0" borderId="12" xfId="0" applyFont="1" applyBorder="1"/>
  </cellXfs>
  <cellStyles count="24">
    <cellStyle name="Comma" xfId="1" builtinId="3"/>
    <cellStyle name="Comma 2 2" xfId="2" xr:uid="{00000000-0005-0000-0000-000001000000}"/>
    <cellStyle name="Comma 4" xfId="3" xr:uid="{00000000-0005-0000-0000-000002000000}"/>
    <cellStyle name="Comma 4 2" xfId="4" xr:uid="{00000000-0005-0000-0000-000003000000}"/>
    <cellStyle name="Comma 5" xfId="5" xr:uid="{00000000-0005-0000-0000-000004000000}"/>
    <cellStyle name="Comma 5 2" xfId="6" xr:uid="{00000000-0005-0000-0000-000005000000}"/>
    <cellStyle name="Currency" xfId="7" builtinId="4"/>
    <cellStyle name="Currency 2" xfId="22" xr:uid="{009346F3-14C3-481B-8391-F766FF8B22F0}"/>
    <cellStyle name="Currency 4"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3" xfId="20" xr:uid="{E9061E73-0D31-4203-BA41-6DDA6950040E}"/>
    <cellStyle name="Normal 3 2" xfId="12" xr:uid="{00000000-0005-0000-0000-00000C000000}"/>
    <cellStyle name="Normal 4" xfId="13" xr:uid="{00000000-0005-0000-0000-00000D000000}"/>
    <cellStyle name="Normal 5" xfId="23" xr:uid="{AFBAF983-41B3-43D9-9C6D-610A370DC3AF}"/>
    <cellStyle name="Percent" xfId="14" builtinId="5"/>
    <cellStyle name="Percent 2" xfId="21" xr:uid="{6210C851-E763-44EA-A5EC-3A272638D606}"/>
    <cellStyle name="Percent 2 2" xfId="15" xr:uid="{00000000-0005-0000-0000-00000F000000}"/>
    <cellStyle name="Percent 4" xfId="16" xr:uid="{00000000-0005-0000-0000-000010000000}"/>
    <cellStyle name="Percent 4 2" xfId="17" xr:uid="{00000000-0005-0000-0000-000011000000}"/>
    <cellStyle name="Percent 5" xfId="18" xr:uid="{00000000-0005-0000-0000-000012000000}"/>
    <cellStyle name="Percent 5 2" xfId="1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EH122"/>
  <sheetViews>
    <sheetView tabSelected="1" zoomScaleNormal="100" workbookViewId="0">
      <pane xSplit="1" ySplit="9" topLeftCell="B30" activePane="bottomRight" state="frozen"/>
      <selection pane="topRight" activeCell="B9" sqref="B9"/>
      <selection pane="bottomLeft" activeCell="B9" sqref="B9"/>
      <selection pane="bottomRight" activeCell="T29" sqref="T29"/>
    </sheetView>
  </sheetViews>
  <sheetFormatPr defaultColWidth="8.85546875" defaultRowHeight="15" x14ac:dyDescent="0.2"/>
  <cols>
    <col min="1" max="1" width="32.5703125" style="12" customWidth="1"/>
    <col min="2" max="2" width="12.140625" style="12" customWidth="1"/>
    <col min="3" max="3" width="10.28515625" style="12" customWidth="1"/>
    <col min="4" max="4" width="13.85546875" style="12" customWidth="1"/>
    <col min="5" max="5" width="15.28515625" style="12" customWidth="1"/>
    <col min="6" max="6" width="7.85546875" style="12" bestFit="1" customWidth="1"/>
    <col min="7" max="7" width="11" style="12" bestFit="1" customWidth="1"/>
    <col min="8" max="8" width="13.140625" style="12" bestFit="1" customWidth="1"/>
    <col min="9" max="9" width="14.5703125" style="19" bestFit="1" customWidth="1"/>
    <col min="10" max="10" width="16.85546875" style="12" bestFit="1" customWidth="1"/>
    <col min="11" max="11" width="7.85546875" style="12" bestFit="1" customWidth="1"/>
    <col min="12" max="12" width="11.140625" style="12" customWidth="1"/>
    <col min="13" max="13" width="12.140625" style="12" customWidth="1"/>
    <col min="14" max="14" width="12.85546875" style="19" bestFit="1" customWidth="1"/>
    <col min="15" max="15" width="12" style="12" customWidth="1"/>
    <col min="16" max="16" width="9.42578125" style="12" bestFit="1" customWidth="1"/>
    <col min="17" max="17" width="12.85546875" style="12" bestFit="1" customWidth="1"/>
    <col min="18" max="18" width="10" style="12" customWidth="1"/>
    <col min="19" max="19" width="12.85546875" style="19" bestFit="1" customWidth="1"/>
    <col min="20" max="20" width="11.140625" style="12" customWidth="1"/>
    <col min="21" max="21" width="8.140625" style="12" customWidth="1"/>
    <col min="22" max="22" width="11" style="12" bestFit="1" customWidth="1"/>
    <col min="23" max="23" width="10.85546875" style="12" customWidth="1"/>
    <col min="24" max="24" width="12.85546875" style="19" bestFit="1" customWidth="1"/>
    <col min="25" max="25" width="12.42578125" style="12" customWidth="1"/>
    <col min="26" max="26" width="8.140625" style="12" customWidth="1"/>
    <col min="27" max="27" width="11" style="12" bestFit="1" customWidth="1"/>
    <col min="28" max="28" width="10" style="12" customWidth="1"/>
    <col min="29" max="29" width="12.85546875" style="19" bestFit="1" customWidth="1"/>
    <col min="30" max="30" width="13.85546875" style="17" customWidth="1"/>
    <col min="31" max="31" width="18.140625" style="12" customWidth="1"/>
    <col min="32" max="32" width="21.85546875" style="12" customWidth="1"/>
    <col min="33" max="16384" width="8.85546875" style="12"/>
  </cols>
  <sheetData>
    <row r="3" spans="1:138" ht="31.9" customHeight="1" x14ac:dyDescent="0.25">
      <c r="A3" s="2" t="s">
        <v>0</v>
      </c>
      <c r="B3" s="124" t="s">
        <v>2</v>
      </c>
      <c r="C3" s="124"/>
      <c r="D3" s="124"/>
      <c r="E3" s="124"/>
      <c r="G3" s="13"/>
      <c r="H3" s="13"/>
      <c r="I3" s="14" t="s">
        <v>1</v>
      </c>
      <c r="J3" s="15"/>
      <c r="K3" s="15"/>
      <c r="L3" s="121" t="s">
        <v>2</v>
      </c>
      <c r="M3" s="122"/>
      <c r="N3" s="122"/>
      <c r="O3" s="16"/>
      <c r="P3" s="16"/>
      <c r="Q3" s="15"/>
      <c r="R3" s="15"/>
      <c r="S3" s="14"/>
      <c r="T3" s="15"/>
      <c r="U3" s="15"/>
      <c r="V3" s="15"/>
      <c r="W3" s="15"/>
      <c r="X3" s="17"/>
      <c r="Y3" s="18"/>
      <c r="Z3" s="18"/>
      <c r="AA3" s="18"/>
      <c r="AB3" s="18"/>
      <c r="AD3" s="19"/>
    </row>
    <row r="4" spans="1:138" ht="15.75" x14ac:dyDescent="0.25">
      <c r="A4" s="2" t="s">
        <v>3</v>
      </c>
      <c r="B4" s="124" t="s">
        <v>2</v>
      </c>
      <c r="C4" s="124"/>
      <c r="D4" s="124"/>
      <c r="E4" s="124"/>
      <c r="G4" s="13"/>
      <c r="H4" s="13"/>
      <c r="I4" s="14" t="s">
        <v>4</v>
      </c>
      <c r="J4" s="15"/>
      <c r="K4" s="15"/>
      <c r="L4" s="123" t="s">
        <v>2</v>
      </c>
      <c r="M4" s="123"/>
      <c r="N4" s="123"/>
      <c r="O4" s="15"/>
      <c r="P4" s="15"/>
      <c r="Q4" s="15"/>
      <c r="R4" s="15"/>
      <c r="S4" s="14"/>
      <c r="T4" s="15"/>
      <c r="U4" s="15"/>
      <c r="V4" s="15"/>
      <c r="W4" s="15"/>
      <c r="AD4" s="19"/>
    </row>
    <row r="5" spans="1:138" ht="18.75" customHeight="1" x14ac:dyDescent="0.25">
      <c r="A5" s="2" t="s">
        <v>5</v>
      </c>
      <c r="B5" s="124" t="s">
        <v>2</v>
      </c>
      <c r="C5" s="124"/>
      <c r="D5" s="124"/>
      <c r="E5" s="124"/>
      <c r="G5" s="13"/>
      <c r="H5" s="13"/>
      <c r="I5" s="14" t="s">
        <v>6</v>
      </c>
      <c r="J5" s="15"/>
      <c r="K5" s="15"/>
      <c r="L5" s="72" t="s">
        <v>2</v>
      </c>
      <c r="M5" s="20"/>
      <c r="N5" s="21"/>
      <c r="O5" s="15"/>
      <c r="P5" s="15"/>
      <c r="Q5" s="15"/>
      <c r="R5" s="15"/>
      <c r="S5" s="14"/>
      <c r="T5" s="15"/>
      <c r="U5" s="15"/>
      <c r="V5" s="15"/>
      <c r="W5" s="15"/>
      <c r="AD5" s="19"/>
    </row>
    <row r="6" spans="1:138" ht="15.75" x14ac:dyDescent="0.25">
      <c r="B6" s="2"/>
      <c r="G6" s="13"/>
      <c r="H6" s="13"/>
      <c r="I6" s="22"/>
      <c r="J6" s="23"/>
      <c r="K6" s="23"/>
      <c r="L6" s="24"/>
      <c r="M6" s="24"/>
      <c r="N6" s="25"/>
      <c r="O6" s="23"/>
      <c r="P6" s="23"/>
      <c r="Q6" s="23"/>
      <c r="R6" s="23"/>
      <c r="S6" s="22"/>
      <c r="T6" s="23"/>
      <c r="U6" s="23"/>
      <c r="V6" s="23"/>
      <c r="W6" s="23"/>
      <c r="X6" s="17"/>
      <c r="Y6" s="18"/>
      <c r="Z6" s="18"/>
      <c r="AA6" s="18"/>
      <c r="AB6" s="18"/>
      <c r="AD6" s="19"/>
    </row>
    <row r="7" spans="1:138" ht="16.5" thickBot="1" x14ac:dyDescent="0.3">
      <c r="M7" s="115" t="s">
        <v>85</v>
      </c>
    </row>
    <row r="8" spans="1:138" ht="26.25" customHeight="1" x14ac:dyDescent="0.25">
      <c r="A8" s="26" t="s">
        <v>7</v>
      </c>
      <c r="D8" s="27"/>
      <c r="E8" s="116" t="s">
        <v>8</v>
      </c>
      <c r="F8" s="117"/>
      <c r="G8" s="117"/>
      <c r="H8" s="117"/>
      <c r="I8" s="118"/>
      <c r="J8" s="116" t="s">
        <v>9</v>
      </c>
      <c r="K8" s="117"/>
      <c r="L8" s="117"/>
      <c r="M8" s="117"/>
      <c r="N8" s="118"/>
      <c r="O8" s="116" t="s">
        <v>10</v>
      </c>
      <c r="P8" s="119"/>
      <c r="Q8" s="119"/>
      <c r="R8" s="119"/>
      <c r="S8" s="120"/>
      <c r="T8" s="116" t="s">
        <v>11</v>
      </c>
      <c r="U8" s="119"/>
      <c r="V8" s="119"/>
      <c r="W8" s="119"/>
      <c r="X8" s="120"/>
      <c r="Y8" s="116" t="s">
        <v>12</v>
      </c>
      <c r="Z8" s="119"/>
      <c r="AA8" s="119"/>
      <c r="AB8" s="119"/>
      <c r="AC8" s="120"/>
      <c r="AD8" s="28"/>
      <c r="AF8" s="116" t="s">
        <v>13</v>
      </c>
      <c r="AG8" s="117"/>
      <c r="AH8" s="117"/>
      <c r="AI8" s="117"/>
      <c r="AJ8" s="117"/>
      <c r="AK8" s="118"/>
    </row>
    <row r="9" spans="1:138" ht="32.25" customHeight="1" x14ac:dyDescent="0.25">
      <c r="A9" s="27" t="s">
        <v>14</v>
      </c>
      <c r="B9" s="27" t="s">
        <v>15</v>
      </c>
      <c r="C9" s="27" t="s">
        <v>16</v>
      </c>
      <c r="D9" s="29" t="s">
        <v>17</v>
      </c>
      <c r="E9" s="30" t="s">
        <v>83</v>
      </c>
      <c r="F9" s="29" t="s">
        <v>18</v>
      </c>
      <c r="G9" s="29" t="s">
        <v>19</v>
      </c>
      <c r="H9" s="29" t="s">
        <v>20</v>
      </c>
      <c r="I9" s="31" t="s">
        <v>21</v>
      </c>
      <c r="J9" s="30" t="s">
        <v>84</v>
      </c>
      <c r="K9" s="29" t="s">
        <v>18</v>
      </c>
      <c r="L9" s="29" t="s">
        <v>19</v>
      </c>
      <c r="M9" s="29" t="s">
        <v>20</v>
      </c>
      <c r="N9" s="31" t="s">
        <v>21</v>
      </c>
      <c r="O9" s="30" t="s">
        <v>22</v>
      </c>
      <c r="P9" s="29" t="s">
        <v>18</v>
      </c>
      <c r="Q9" s="29" t="s">
        <v>19</v>
      </c>
      <c r="R9" s="29" t="s">
        <v>20</v>
      </c>
      <c r="S9" s="31" t="s">
        <v>21</v>
      </c>
      <c r="T9" s="30" t="s">
        <v>22</v>
      </c>
      <c r="U9" s="29" t="s">
        <v>18</v>
      </c>
      <c r="V9" s="29" t="s">
        <v>19</v>
      </c>
      <c r="W9" s="29" t="s">
        <v>20</v>
      </c>
      <c r="X9" s="31" t="s">
        <v>21</v>
      </c>
      <c r="Y9" s="30" t="s">
        <v>22</v>
      </c>
      <c r="Z9" s="29" t="s">
        <v>18</v>
      </c>
      <c r="AA9" s="29" t="s">
        <v>19</v>
      </c>
      <c r="AB9" s="29" t="s">
        <v>20</v>
      </c>
      <c r="AC9" s="31" t="s">
        <v>21</v>
      </c>
      <c r="AD9" s="99" t="s">
        <v>23</v>
      </c>
      <c r="AF9" s="108" t="s">
        <v>14</v>
      </c>
      <c r="AG9" s="27" t="s">
        <v>24</v>
      </c>
      <c r="AH9" s="27" t="s">
        <v>25</v>
      </c>
      <c r="AI9" s="27" t="s">
        <v>26</v>
      </c>
      <c r="AJ9" s="27" t="s">
        <v>27</v>
      </c>
      <c r="AK9" s="102" t="s">
        <v>28</v>
      </c>
    </row>
    <row r="10" spans="1:138" s="56" customFormat="1" x14ac:dyDescent="0.2">
      <c r="A10" s="54" t="str">
        <f>B3</f>
        <v>TBD</v>
      </c>
      <c r="B10" s="100">
        <v>12</v>
      </c>
      <c r="C10" s="56" t="s">
        <v>29</v>
      </c>
      <c r="D10" s="57">
        <v>0.32</v>
      </c>
      <c r="E10" s="114">
        <v>0</v>
      </c>
      <c r="F10" s="59">
        <v>0</v>
      </c>
      <c r="G10" s="60">
        <f t="shared" ref="G10:G20" si="0">ROUND(E10*F10,0)</f>
        <v>0</v>
      </c>
      <c r="H10" s="60">
        <f t="shared" ref="H10:H20" si="1">ROUND(G10*D10,0)</f>
        <v>0</v>
      </c>
      <c r="I10" s="61">
        <f t="shared" ref="I10:I20" si="2">H10+G10</f>
        <v>0</v>
      </c>
      <c r="J10" s="86">
        <f>E10*1.03</f>
        <v>0</v>
      </c>
      <c r="K10" s="59">
        <f>F10</f>
        <v>0</v>
      </c>
      <c r="L10" s="60">
        <f t="shared" ref="L10:L20" si="3">ROUND(J10*K10,0)</f>
        <v>0</v>
      </c>
      <c r="M10" s="60">
        <f t="shared" ref="M10:M20" si="4">ROUND(L10*D10,0)</f>
        <v>0</v>
      </c>
      <c r="N10" s="61">
        <f t="shared" ref="N10:N20" si="5">SUM(L10:M10)</f>
        <v>0</v>
      </c>
      <c r="O10" s="73">
        <f>J10*1.03</f>
        <v>0</v>
      </c>
      <c r="P10" s="59">
        <f t="shared" ref="P10:P20" si="6">K10</f>
        <v>0</v>
      </c>
      <c r="Q10" s="60">
        <f t="shared" ref="Q10:Q20" si="7">ROUND(O10*P10,0)</f>
        <v>0</v>
      </c>
      <c r="R10" s="60">
        <f t="shared" ref="R10:R20" si="8">ROUND(Q10*D10,0)</f>
        <v>0</v>
      </c>
      <c r="S10" s="61">
        <f t="shared" ref="S10:S20" si="9">SUM(Q10:R10)</f>
        <v>0</v>
      </c>
      <c r="T10" s="73">
        <f>O10*1.03</f>
        <v>0</v>
      </c>
      <c r="U10" s="59">
        <f t="shared" ref="U10:U20" si="10">P10</f>
        <v>0</v>
      </c>
      <c r="V10" s="60">
        <f t="shared" ref="V10:V20" si="11">ROUND(T10*U10,0)</f>
        <v>0</v>
      </c>
      <c r="W10" s="60">
        <f t="shared" ref="W10:W20" si="12">ROUND(V10*D10,0)</f>
        <v>0</v>
      </c>
      <c r="X10" s="61">
        <f t="shared" ref="X10:X20" si="13">SUM(V10:W10)</f>
        <v>0</v>
      </c>
      <c r="Y10" s="73">
        <f>T10*1.03</f>
        <v>0</v>
      </c>
      <c r="Z10" s="59">
        <v>0</v>
      </c>
      <c r="AA10" s="60">
        <f t="shared" ref="AA10:AA20" si="14">ROUND(Y10*Z10,0)</f>
        <v>0</v>
      </c>
      <c r="AB10" s="60">
        <f t="shared" ref="AB10:AB20" si="15">ROUND(AA10*D10,0)</f>
        <v>0</v>
      </c>
      <c r="AC10" s="61">
        <f t="shared" ref="AC10:AC20" si="16">SUM(AA10:AB10)</f>
        <v>0</v>
      </c>
      <c r="AD10" s="63">
        <f t="shared" ref="AD10:AD20" si="17">I10+N10+S10+X10+AC10</f>
        <v>0</v>
      </c>
      <c r="AE10" s="12"/>
      <c r="AF10" s="103" t="str">
        <f t="shared" ref="AF10:AF18" si="18">A10</f>
        <v>TBD</v>
      </c>
      <c r="AG10" s="101">
        <f t="shared" ref="AG10:AG18" si="19">F10*B10</f>
        <v>0</v>
      </c>
      <c r="AH10" s="101">
        <f t="shared" ref="AH10:AH15" si="20">K10*B10</f>
        <v>0</v>
      </c>
      <c r="AI10" s="101">
        <f t="shared" ref="AI10:AI15" si="21">P10*B10</f>
        <v>0</v>
      </c>
      <c r="AJ10" s="101">
        <f t="shared" ref="AJ10:AJ15" si="22">U10*B10</f>
        <v>0</v>
      </c>
      <c r="AK10" s="104">
        <f t="shared" ref="AK10:AK15" si="23">Z10*B10</f>
        <v>0</v>
      </c>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row>
    <row r="11" spans="1:138" s="56" customFormat="1" x14ac:dyDescent="0.2">
      <c r="A11" s="54" t="s">
        <v>76</v>
      </c>
      <c r="B11" s="100">
        <v>12</v>
      </c>
      <c r="C11" s="56" t="s">
        <v>30</v>
      </c>
      <c r="D11" s="57">
        <v>0.32</v>
      </c>
      <c r="E11" s="114">
        <v>0</v>
      </c>
      <c r="F11" s="59">
        <v>0</v>
      </c>
      <c r="G11" s="60">
        <f>ROUND(E11*F11,0)</f>
        <v>0</v>
      </c>
      <c r="H11" s="60">
        <f>ROUND(G11*D11,0)</f>
        <v>0</v>
      </c>
      <c r="I11" s="61">
        <f>H11+G11</f>
        <v>0</v>
      </c>
      <c r="J11" s="86">
        <f>E11*1.03</f>
        <v>0</v>
      </c>
      <c r="K11" s="59">
        <f>F11</f>
        <v>0</v>
      </c>
      <c r="L11" s="60">
        <f>ROUND(J11*K11,0)</f>
        <v>0</v>
      </c>
      <c r="M11" s="60">
        <f>ROUND(L11*D11,0)</f>
        <v>0</v>
      </c>
      <c r="N11" s="61">
        <f>SUM(L11:M11)</f>
        <v>0</v>
      </c>
      <c r="O11" s="62">
        <f>J11*1.03</f>
        <v>0</v>
      </c>
      <c r="P11" s="59">
        <f>K11</f>
        <v>0</v>
      </c>
      <c r="Q11" s="60">
        <f>ROUND(O11*P11,0)</f>
        <v>0</v>
      </c>
      <c r="R11" s="60">
        <f>ROUND(Q11*D11,0)</f>
        <v>0</v>
      </c>
      <c r="S11" s="61">
        <f>SUM(Q11:R11)</f>
        <v>0</v>
      </c>
      <c r="T11" s="62">
        <f>O11*1.03</f>
        <v>0</v>
      </c>
      <c r="U11" s="59">
        <f>P11</f>
        <v>0</v>
      </c>
      <c r="V11" s="60">
        <f>ROUND(T11*U11,0)</f>
        <v>0</v>
      </c>
      <c r="W11" s="60">
        <f>ROUND(V11*D11,0)</f>
        <v>0</v>
      </c>
      <c r="X11" s="61">
        <f>SUM(V11:W11)</f>
        <v>0</v>
      </c>
      <c r="Y11" s="62">
        <f>T11*1.03</f>
        <v>0</v>
      </c>
      <c r="Z11" s="59">
        <f t="shared" ref="Z11:Z16" si="24">U11</f>
        <v>0</v>
      </c>
      <c r="AA11" s="60">
        <f t="shared" ref="AA11:AA18" si="25">ROUND(Y11*Z11,0)</f>
        <v>0</v>
      </c>
      <c r="AB11" s="60">
        <f>ROUND(AA11*D11,0)</f>
        <v>0</v>
      </c>
      <c r="AC11" s="61">
        <f>SUM(AA11:AB11)</f>
        <v>0</v>
      </c>
      <c r="AD11" s="63">
        <f>I11+N11+S11+X11+AC11</f>
        <v>0</v>
      </c>
      <c r="AE11" s="12"/>
      <c r="AF11" s="103" t="str">
        <f t="shared" si="18"/>
        <v>TBD Co-I</v>
      </c>
      <c r="AG11" s="101">
        <f t="shared" si="19"/>
        <v>0</v>
      </c>
      <c r="AH11" s="101">
        <f t="shared" si="20"/>
        <v>0</v>
      </c>
      <c r="AI11" s="101">
        <f t="shared" si="21"/>
        <v>0</v>
      </c>
      <c r="AJ11" s="101">
        <f t="shared" si="22"/>
        <v>0</v>
      </c>
      <c r="AK11" s="104">
        <f t="shared" si="23"/>
        <v>0</v>
      </c>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row>
    <row r="12" spans="1:138" s="56" customFormat="1" x14ac:dyDescent="0.2">
      <c r="A12" s="54" t="s">
        <v>76</v>
      </c>
      <c r="B12" s="100">
        <v>12</v>
      </c>
      <c r="C12" s="56" t="s">
        <v>30</v>
      </c>
      <c r="D12" s="57">
        <v>0.32</v>
      </c>
      <c r="E12" s="114">
        <v>0</v>
      </c>
      <c r="F12" s="59">
        <v>0</v>
      </c>
      <c r="G12" s="60">
        <f>ROUND(E12*F12,0)</f>
        <v>0</v>
      </c>
      <c r="H12" s="60">
        <f>ROUND(G12*D12,0)</f>
        <v>0</v>
      </c>
      <c r="I12" s="61">
        <f>H12+G12</f>
        <v>0</v>
      </c>
      <c r="J12" s="86">
        <f>E12*1.03</f>
        <v>0</v>
      </c>
      <c r="K12" s="59">
        <f>F12</f>
        <v>0</v>
      </c>
      <c r="L12" s="60">
        <f>ROUND(J12*K12,0)</f>
        <v>0</v>
      </c>
      <c r="M12" s="60">
        <f>ROUND(L12*D12,0)</f>
        <v>0</v>
      </c>
      <c r="N12" s="61">
        <f>SUM(L12:M12)</f>
        <v>0</v>
      </c>
      <c r="O12" s="62">
        <f t="shared" ref="O12:O20" si="26">J12*1.03</f>
        <v>0</v>
      </c>
      <c r="P12" s="59">
        <f>K12</f>
        <v>0</v>
      </c>
      <c r="Q12" s="60">
        <f>ROUND(O12*P12,0)</f>
        <v>0</v>
      </c>
      <c r="R12" s="60">
        <f>ROUND(Q12*D12,0)</f>
        <v>0</v>
      </c>
      <c r="S12" s="61">
        <f>SUM(Q12:R12)</f>
        <v>0</v>
      </c>
      <c r="T12" s="62">
        <f t="shared" ref="T12:T20" si="27">O12*1.03</f>
        <v>0</v>
      </c>
      <c r="U12" s="59">
        <f>P12</f>
        <v>0</v>
      </c>
      <c r="V12" s="60">
        <f>ROUND(T12*U12,0)</f>
        <v>0</v>
      </c>
      <c r="W12" s="60">
        <f>ROUND(V12*D12,0)</f>
        <v>0</v>
      </c>
      <c r="X12" s="61">
        <f>SUM(V12:W12)</f>
        <v>0</v>
      </c>
      <c r="Y12" s="62">
        <f t="shared" ref="Y12:Y20" si="28">T12*1.03</f>
        <v>0</v>
      </c>
      <c r="Z12" s="59">
        <f t="shared" si="24"/>
        <v>0</v>
      </c>
      <c r="AA12" s="60">
        <f t="shared" si="25"/>
        <v>0</v>
      </c>
      <c r="AB12" s="60">
        <f>ROUND(AA12*D12,0)</f>
        <v>0</v>
      </c>
      <c r="AC12" s="61">
        <f>SUM(AA12:AB12)</f>
        <v>0</v>
      </c>
      <c r="AD12" s="63">
        <f>I12+N12+S12+X12+AC12</f>
        <v>0</v>
      </c>
      <c r="AE12" s="12"/>
      <c r="AF12" s="103" t="str">
        <f t="shared" si="18"/>
        <v>TBD Co-I</v>
      </c>
      <c r="AG12" s="101">
        <f t="shared" si="19"/>
        <v>0</v>
      </c>
      <c r="AH12" s="101">
        <f t="shared" si="20"/>
        <v>0</v>
      </c>
      <c r="AI12" s="101">
        <f t="shared" si="21"/>
        <v>0</v>
      </c>
      <c r="AJ12" s="101">
        <f t="shared" si="22"/>
        <v>0</v>
      </c>
      <c r="AK12" s="104">
        <f t="shared" si="23"/>
        <v>0</v>
      </c>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row>
    <row r="13" spans="1:138" s="56" customFormat="1" x14ac:dyDescent="0.2">
      <c r="A13" s="54" t="s">
        <v>76</v>
      </c>
      <c r="B13" s="100">
        <v>12</v>
      </c>
      <c r="C13" s="56" t="s">
        <v>30</v>
      </c>
      <c r="D13" s="57">
        <v>0.32</v>
      </c>
      <c r="E13" s="114">
        <v>0</v>
      </c>
      <c r="F13" s="59">
        <v>0</v>
      </c>
      <c r="G13" s="60">
        <f>ROUND(E13*F13,0)</f>
        <v>0</v>
      </c>
      <c r="H13" s="60">
        <f>ROUND(G13*D13,0)</f>
        <v>0</v>
      </c>
      <c r="I13" s="61">
        <f>H13+G13</f>
        <v>0</v>
      </c>
      <c r="J13" s="86">
        <f t="shared" ref="J13:J20" si="29">E13*1.03</f>
        <v>0</v>
      </c>
      <c r="K13" s="59">
        <f>F13</f>
        <v>0</v>
      </c>
      <c r="L13" s="60">
        <f>ROUND(J13*K13,0)</f>
        <v>0</v>
      </c>
      <c r="M13" s="60">
        <f>ROUND(L13*D13,0)</f>
        <v>0</v>
      </c>
      <c r="N13" s="61">
        <f>SUM(L13:M13)</f>
        <v>0</v>
      </c>
      <c r="O13" s="62">
        <f t="shared" si="26"/>
        <v>0</v>
      </c>
      <c r="P13" s="59">
        <f>K13</f>
        <v>0</v>
      </c>
      <c r="Q13" s="60">
        <f>ROUND(O13*P13,0)</f>
        <v>0</v>
      </c>
      <c r="R13" s="60">
        <f>ROUND(Q13*D13,0)</f>
        <v>0</v>
      </c>
      <c r="S13" s="61">
        <f>SUM(Q13:R13)</f>
        <v>0</v>
      </c>
      <c r="T13" s="62">
        <f t="shared" si="27"/>
        <v>0</v>
      </c>
      <c r="U13" s="59">
        <f>P13</f>
        <v>0</v>
      </c>
      <c r="V13" s="60">
        <f>ROUND(T13*U13,0)</f>
        <v>0</v>
      </c>
      <c r="W13" s="60">
        <f>ROUND(V13*D13,0)</f>
        <v>0</v>
      </c>
      <c r="X13" s="61">
        <f>SUM(V13:W13)</f>
        <v>0</v>
      </c>
      <c r="Y13" s="62">
        <f t="shared" si="28"/>
        <v>0</v>
      </c>
      <c r="Z13" s="59">
        <f t="shared" si="24"/>
        <v>0</v>
      </c>
      <c r="AA13" s="60">
        <f t="shared" si="25"/>
        <v>0</v>
      </c>
      <c r="AB13" s="60">
        <f>ROUND(AA13*D13,0)</f>
        <v>0</v>
      </c>
      <c r="AC13" s="61">
        <f>SUM(AA13:AB13)</f>
        <v>0</v>
      </c>
      <c r="AD13" s="63">
        <f>I13+N13+S13+X13+AC13</f>
        <v>0</v>
      </c>
      <c r="AE13" s="12"/>
      <c r="AF13" s="103" t="str">
        <f t="shared" si="18"/>
        <v>TBD Co-I</v>
      </c>
      <c r="AG13" s="101">
        <f t="shared" si="19"/>
        <v>0</v>
      </c>
      <c r="AH13" s="101">
        <f t="shared" si="20"/>
        <v>0</v>
      </c>
      <c r="AI13" s="101">
        <f t="shared" si="21"/>
        <v>0</v>
      </c>
      <c r="AJ13" s="101">
        <f t="shared" si="22"/>
        <v>0</v>
      </c>
      <c r="AK13" s="104">
        <f t="shared" si="23"/>
        <v>0</v>
      </c>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row>
    <row r="14" spans="1:138" s="56" customFormat="1" x14ac:dyDescent="0.2">
      <c r="A14" s="54" t="s">
        <v>31</v>
      </c>
      <c r="B14" s="100">
        <v>12</v>
      </c>
      <c r="C14" s="56" t="s">
        <v>32</v>
      </c>
      <c r="D14" s="57">
        <v>0.02</v>
      </c>
      <c r="E14" s="114">
        <v>0</v>
      </c>
      <c r="F14" s="59">
        <v>0</v>
      </c>
      <c r="G14" s="60">
        <f t="shared" si="0"/>
        <v>0</v>
      </c>
      <c r="H14" s="60">
        <f t="shared" si="1"/>
        <v>0</v>
      </c>
      <c r="I14" s="61">
        <f t="shared" si="2"/>
        <v>0</v>
      </c>
      <c r="J14" s="86">
        <f t="shared" si="29"/>
        <v>0</v>
      </c>
      <c r="K14" s="59">
        <f t="shared" ref="K14:K20" si="30">F14</f>
        <v>0</v>
      </c>
      <c r="L14" s="60">
        <f t="shared" si="3"/>
        <v>0</v>
      </c>
      <c r="M14" s="60">
        <f t="shared" si="4"/>
        <v>0</v>
      </c>
      <c r="N14" s="61">
        <f t="shared" si="5"/>
        <v>0</v>
      </c>
      <c r="O14" s="62">
        <f t="shared" si="26"/>
        <v>0</v>
      </c>
      <c r="P14" s="59">
        <f>K14</f>
        <v>0</v>
      </c>
      <c r="Q14" s="60">
        <f t="shared" si="7"/>
        <v>0</v>
      </c>
      <c r="R14" s="60">
        <f t="shared" si="8"/>
        <v>0</v>
      </c>
      <c r="S14" s="61">
        <f t="shared" si="9"/>
        <v>0</v>
      </c>
      <c r="T14" s="62">
        <f t="shared" si="27"/>
        <v>0</v>
      </c>
      <c r="U14" s="59">
        <f t="shared" si="10"/>
        <v>0</v>
      </c>
      <c r="V14" s="60">
        <f t="shared" si="11"/>
        <v>0</v>
      </c>
      <c r="W14" s="60">
        <f t="shared" si="12"/>
        <v>0</v>
      </c>
      <c r="X14" s="61">
        <f t="shared" si="13"/>
        <v>0</v>
      </c>
      <c r="Y14" s="62">
        <f t="shared" si="28"/>
        <v>0</v>
      </c>
      <c r="Z14" s="59">
        <f t="shared" si="24"/>
        <v>0</v>
      </c>
      <c r="AA14" s="60">
        <f t="shared" si="25"/>
        <v>0</v>
      </c>
      <c r="AB14" s="60">
        <f t="shared" si="15"/>
        <v>0</v>
      </c>
      <c r="AC14" s="61">
        <f t="shared" si="16"/>
        <v>0</v>
      </c>
      <c r="AD14" s="63">
        <f t="shared" si="17"/>
        <v>0</v>
      </c>
      <c r="AE14" s="12"/>
      <c r="AF14" s="103" t="str">
        <f t="shared" si="18"/>
        <v xml:space="preserve">TBN Grad Student </v>
      </c>
      <c r="AG14" s="101">
        <f t="shared" si="19"/>
        <v>0</v>
      </c>
      <c r="AH14" s="101">
        <f t="shared" si="20"/>
        <v>0</v>
      </c>
      <c r="AI14" s="101">
        <f t="shared" si="21"/>
        <v>0</v>
      </c>
      <c r="AJ14" s="101">
        <f t="shared" si="22"/>
        <v>0</v>
      </c>
      <c r="AK14" s="104">
        <f t="shared" si="23"/>
        <v>0</v>
      </c>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row>
    <row r="15" spans="1:138" s="56" customFormat="1" x14ac:dyDescent="0.2">
      <c r="A15" s="54" t="s">
        <v>31</v>
      </c>
      <c r="B15" s="100">
        <v>12</v>
      </c>
      <c r="C15" s="56" t="s">
        <v>32</v>
      </c>
      <c r="D15" s="57">
        <v>0.02</v>
      </c>
      <c r="E15" s="114">
        <v>0</v>
      </c>
      <c r="F15" s="59">
        <v>0</v>
      </c>
      <c r="G15" s="60">
        <f t="shared" si="0"/>
        <v>0</v>
      </c>
      <c r="H15" s="60">
        <f t="shared" si="1"/>
        <v>0</v>
      </c>
      <c r="I15" s="61">
        <f t="shared" si="2"/>
        <v>0</v>
      </c>
      <c r="J15" s="86">
        <f t="shared" si="29"/>
        <v>0</v>
      </c>
      <c r="K15" s="59">
        <f t="shared" si="30"/>
        <v>0</v>
      </c>
      <c r="L15" s="60">
        <f t="shared" si="3"/>
        <v>0</v>
      </c>
      <c r="M15" s="60">
        <f t="shared" si="4"/>
        <v>0</v>
      </c>
      <c r="N15" s="61">
        <f t="shared" si="5"/>
        <v>0</v>
      </c>
      <c r="O15" s="62">
        <f>J15*1.03</f>
        <v>0</v>
      </c>
      <c r="P15" s="59">
        <f t="shared" si="6"/>
        <v>0</v>
      </c>
      <c r="Q15" s="60">
        <f t="shared" si="7"/>
        <v>0</v>
      </c>
      <c r="R15" s="60">
        <f t="shared" si="8"/>
        <v>0</v>
      </c>
      <c r="S15" s="61">
        <f t="shared" si="9"/>
        <v>0</v>
      </c>
      <c r="T15" s="62">
        <f t="shared" si="27"/>
        <v>0</v>
      </c>
      <c r="U15" s="59">
        <f t="shared" si="10"/>
        <v>0</v>
      </c>
      <c r="V15" s="60">
        <f t="shared" si="11"/>
        <v>0</v>
      </c>
      <c r="W15" s="60">
        <f t="shared" si="12"/>
        <v>0</v>
      </c>
      <c r="X15" s="61">
        <f t="shared" si="13"/>
        <v>0</v>
      </c>
      <c r="Y15" s="62">
        <f t="shared" si="28"/>
        <v>0</v>
      </c>
      <c r="Z15" s="59">
        <f t="shared" si="24"/>
        <v>0</v>
      </c>
      <c r="AA15" s="60">
        <f t="shared" si="25"/>
        <v>0</v>
      </c>
      <c r="AB15" s="60">
        <f t="shared" si="15"/>
        <v>0</v>
      </c>
      <c r="AC15" s="61">
        <f t="shared" si="16"/>
        <v>0</v>
      </c>
      <c r="AD15" s="63">
        <f t="shared" si="17"/>
        <v>0</v>
      </c>
      <c r="AE15" s="12"/>
      <c r="AF15" s="103" t="str">
        <f t="shared" si="18"/>
        <v xml:space="preserve">TBN Grad Student </v>
      </c>
      <c r="AG15" s="101">
        <f t="shared" si="19"/>
        <v>0</v>
      </c>
      <c r="AH15" s="101">
        <f t="shared" si="20"/>
        <v>0</v>
      </c>
      <c r="AI15" s="101">
        <f t="shared" si="21"/>
        <v>0</v>
      </c>
      <c r="AJ15" s="101">
        <f t="shared" si="22"/>
        <v>0</v>
      </c>
      <c r="AK15" s="104">
        <f t="shared" si="23"/>
        <v>0</v>
      </c>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row>
    <row r="16" spans="1:138" s="56" customFormat="1" x14ac:dyDescent="0.2">
      <c r="A16" s="54" t="s">
        <v>33</v>
      </c>
      <c r="B16" s="100">
        <v>12</v>
      </c>
      <c r="C16" s="56" t="s">
        <v>34</v>
      </c>
      <c r="D16" s="57">
        <v>0.02</v>
      </c>
      <c r="E16" s="114">
        <v>0</v>
      </c>
      <c r="F16" s="59">
        <v>0</v>
      </c>
      <c r="G16" s="60">
        <f>ROUND(E16*F16,0)</f>
        <v>0</v>
      </c>
      <c r="H16" s="60">
        <f>ROUND(G16*D16,0)</f>
        <v>0</v>
      </c>
      <c r="I16" s="61">
        <f>H16+G16</f>
        <v>0</v>
      </c>
      <c r="J16" s="86">
        <f>E16*1.03</f>
        <v>0</v>
      </c>
      <c r="K16" s="59">
        <f>F16</f>
        <v>0</v>
      </c>
      <c r="L16" s="60">
        <f>ROUND(J16*K16,0)</f>
        <v>0</v>
      </c>
      <c r="M16" s="60">
        <f>ROUND(L16*D16,0)</f>
        <v>0</v>
      </c>
      <c r="N16" s="61">
        <f>SUM(L16:M16)</f>
        <v>0</v>
      </c>
      <c r="O16" s="62">
        <f>J16*1.03</f>
        <v>0</v>
      </c>
      <c r="P16" s="59">
        <f>K16</f>
        <v>0</v>
      </c>
      <c r="Q16" s="60">
        <f>ROUND(O16*P16,0)</f>
        <v>0</v>
      </c>
      <c r="R16" s="60">
        <f>ROUND(Q16*D16,0)</f>
        <v>0</v>
      </c>
      <c r="S16" s="61">
        <f>SUM(Q16:R16)</f>
        <v>0</v>
      </c>
      <c r="T16" s="62">
        <f>O16*1.03</f>
        <v>0</v>
      </c>
      <c r="U16" s="59">
        <f>P16</f>
        <v>0</v>
      </c>
      <c r="V16" s="60">
        <f>ROUND(T16*U16,0)</f>
        <v>0</v>
      </c>
      <c r="W16" s="60">
        <f>ROUND(V16*D16,0)</f>
        <v>0</v>
      </c>
      <c r="X16" s="61">
        <f>SUM(V16:W16)</f>
        <v>0</v>
      </c>
      <c r="Y16" s="62">
        <f>T16*1.03</f>
        <v>0</v>
      </c>
      <c r="Z16" s="59">
        <f t="shared" si="24"/>
        <v>0</v>
      </c>
      <c r="AA16" s="60">
        <f t="shared" si="25"/>
        <v>0</v>
      </c>
      <c r="AB16" s="60">
        <f>ROUND(AA16*D16,0)</f>
        <v>0</v>
      </c>
      <c r="AC16" s="61">
        <f>SUM(AA16:AB16)</f>
        <v>0</v>
      </c>
      <c r="AD16" s="63">
        <f>I16+N16+S16+X16+AC16</f>
        <v>0</v>
      </c>
      <c r="AE16" s="12"/>
      <c r="AF16" s="103" t="str">
        <f t="shared" si="18"/>
        <v xml:space="preserve">TBN OPS UG Student </v>
      </c>
      <c r="AG16" s="101">
        <f t="shared" si="19"/>
        <v>0</v>
      </c>
      <c r="AH16" s="101">
        <f t="shared" ref="AH16:AH18" si="31">K16*B16</f>
        <v>0</v>
      </c>
      <c r="AI16" s="101">
        <f t="shared" ref="AI16:AI18" si="32">P16*B16</f>
        <v>0</v>
      </c>
      <c r="AJ16" s="101">
        <f t="shared" ref="AJ16:AJ18" si="33">U16*B16</f>
        <v>0</v>
      </c>
      <c r="AK16" s="104">
        <f t="shared" ref="AK16:AK18" si="34">Z16*B16</f>
        <v>0</v>
      </c>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row>
    <row r="17" spans="1:138" s="56" customFormat="1" ht="15.75" thickBot="1" x14ac:dyDescent="0.25">
      <c r="A17" s="54" t="s">
        <v>33</v>
      </c>
      <c r="B17" s="100">
        <v>12</v>
      </c>
      <c r="C17" s="56" t="s">
        <v>34</v>
      </c>
      <c r="D17" s="57">
        <v>0.02</v>
      </c>
      <c r="E17" s="114">
        <v>0</v>
      </c>
      <c r="F17" s="59">
        <v>0</v>
      </c>
      <c r="G17" s="60">
        <f t="shared" ref="G17" si="35">ROUND(E17*F17,0)</f>
        <v>0</v>
      </c>
      <c r="H17" s="60">
        <f t="shared" ref="H17" si="36">ROUND(G17*D17,0)</f>
        <v>0</v>
      </c>
      <c r="I17" s="61">
        <f t="shared" ref="I17" si="37">H17+G17</f>
        <v>0</v>
      </c>
      <c r="J17" s="86">
        <f t="shared" ref="J17" si="38">E17*1.03</f>
        <v>0</v>
      </c>
      <c r="K17" s="59">
        <f t="shared" ref="K17" si="39">F17</f>
        <v>0</v>
      </c>
      <c r="L17" s="60">
        <f t="shared" ref="L17" si="40">ROUND(J17*K17,0)</f>
        <v>0</v>
      </c>
      <c r="M17" s="60">
        <f t="shared" ref="M17" si="41">ROUND(L17*D17,0)</f>
        <v>0</v>
      </c>
      <c r="N17" s="61">
        <f t="shared" ref="N17" si="42">SUM(L17:M17)</f>
        <v>0</v>
      </c>
      <c r="O17" s="62">
        <f t="shared" ref="O17" si="43">J17*1.03</f>
        <v>0</v>
      </c>
      <c r="P17" s="59">
        <f t="shared" ref="P17" si="44">K17</f>
        <v>0</v>
      </c>
      <c r="Q17" s="60">
        <f t="shared" ref="Q17" si="45">ROUND(O17*P17,0)</f>
        <v>0</v>
      </c>
      <c r="R17" s="60">
        <f t="shared" ref="R17" si="46">ROUND(Q17*D17,0)</f>
        <v>0</v>
      </c>
      <c r="S17" s="61">
        <f t="shared" ref="S17" si="47">SUM(Q17:R17)</f>
        <v>0</v>
      </c>
      <c r="T17" s="62">
        <f t="shared" ref="T17" si="48">O17*1.03</f>
        <v>0</v>
      </c>
      <c r="U17" s="59">
        <f t="shared" ref="U17" si="49">P17</f>
        <v>0</v>
      </c>
      <c r="V17" s="60">
        <f t="shared" ref="V17" si="50">ROUND(T17*U17,0)</f>
        <v>0</v>
      </c>
      <c r="W17" s="60">
        <f t="shared" ref="W17" si="51">ROUND(V17*D17,0)</f>
        <v>0</v>
      </c>
      <c r="X17" s="61">
        <f t="shared" ref="X17" si="52">SUM(V17:W17)</f>
        <v>0</v>
      </c>
      <c r="Y17" s="62">
        <f t="shared" ref="Y17" si="53">T17*1.03</f>
        <v>0</v>
      </c>
      <c r="Z17" s="59">
        <f>U17</f>
        <v>0</v>
      </c>
      <c r="AA17" s="60">
        <f t="shared" si="25"/>
        <v>0</v>
      </c>
      <c r="AB17" s="60">
        <f t="shared" ref="AB17" si="54">ROUND(AA17*D17,0)</f>
        <v>0</v>
      </c>
      <c r="AC17" s="61">
        <f t="shared" ref="AC17" si="55">SUM(AA17:AB17)</f>
        <v>0</v>
      </c>
      <c r="AD17" s="63">
        <f t="shared" ref="AD17" si="56">I17+N17+S17+X17+AC17</f>
        <v>0</v>
      </c>
      <c r="AE17" s="12"/>
      <c r="AF17" s="105" t="str">
        <f t="shared" si="18"/>
        <v xml:space="preserve">TBN OPS UG Student </v>
      </c>
      <c r="AG17" s="106">
        <f t="shared" si="19"/>
        <v>0</v>
      </c>
      <c r="AH17" s="106">
        <f t="shared" si="31"/>
        <v>0</v>
      </c>
      <c r="AI17" s="106">
        <f t="shared" si="32"/>
        <v>0</v>
      </c>
      <c r="AJ17" s="106">
        <f t="shared" si="33"/>
        <v>0</v>
      </c>
      <c r="AK17" s="107">
        <f t="shared" si="34"/>
        <v>0</v>
      </c>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row>
    <row r="18" spans="1:138" s="56" customFormat="1" ht="15.75" hidden="1" thickBot="1" x14ac:dyDescent="0.25">
      <c r="A18" s="54"/>
      <c r="B18" s="100"/>
      <c r="D18" s="57"/>
      <c r="E18" s="58"/>
      <c r="F18" s="59">
        <v>0</v>
      </c>
      <c r="G18" s="60">
        <f t="shared" si="0"/>
        <v>0</v>
      </c>
      <c r="H18" s="60">
        <f t="shared" si="1"/>
        <v>0</v>
      </c>
      <c r="I18" s="61">
        <f t="shared" si="2"/>
        <v>0</v>
      </c>
      <c r="J18" s="86">
        <f>E18*1.03</f>
        <v>0</v>
      </c>
      <c r="K18" s="59">
        <v>0</v>
      </c>
      <c r="L18" s="60">
        <f t="shared" si="3"/>
        <v>0</v>
      </c>
      <c r="M18" s="60">
        <f t="shared" si="4"/>
        <v>0</v>
      </c>
      <c r="N18" s="61">
        <f t="shared" si="5"/>
        <v>0</v>
      </c>
      <c r="O18" s="62">
        <f>J18*1.03</f>
        <v>0</v>
      </c>
      <c r="P18" s="59">
        <v>0</v>
      </c>
      <c r="Q18" s="60">
        <f t="shared" si="7"/>
        <v>0</v>
      </c>
      <c r="R18" s="60">
        <f t="shared" si="8"/>
        <v>0</v>
      </c>
      <c r="S18" s="61">
        <f t="shared" si="9"/>
        <v>0</v>
      </c>
      <c r="T18" s="62">
        <f>O18*1.03</f>
        <v>0</v>
      </c>
      <c r="U18" s="59">
        <v>0</v>
      </c>
      <c r="V18" s="60">
        <f t="shared" si="11"/>
        <v>0</v>
      </c>
      <c r="W18" s="60">
        <f t="shared" si="12"/>
        <v>0</v>
      </c>
      <c r="X18" s="61">
        <f t="shared" si="13"/>
        <v>0</v>
      </c>
      <c r="Y18" s="62">
        <f>T18*1.03</f>
        <v>0</v>
      </c>
      <c r="Z18" s="59">
        <v>0</v>
      </c>
      <c r="AA18" s="60">
        <f t="shared" si="25"/>
        <v>0</v>
      </c>
      <c r="AB18" s="60">
        <f t="shared" si="15"/>
        <v>0</v>
      </c>
      <c r="AC18" s="61">
        <f t="shared" si="16"/>
        <v>0</v>
      </c>
      <c r="AD18" s="63">
        <f t="shared" si="17"/>
        <v>0</v>
      </c>
      <c r="AE18" s="12"/>
      <c r="AF18" s="105">
        <f t="shared" si="18"/>
        <v>0</v>
      </c>
      <c r="AG18" s="106">
        <f t="shared" si="19"/>
        <v>0</v>
      </c>
      <c r="AH18" s="106">
        <f t="shared" si="31"/>
        <v>0</v>
      </c>
      <c r="AI18" s="106">
        <f t="shared" si="32"/>
        <v>0</v>
      </c>
      <c r="AJ18" s="106">
        <f t="shared" si="33"/>
        <v>0</v>
      </c>
      <c r="AK18" s="107">
        <f t="shared" si="34"/>
        <v>0</v>
      </c>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row>
    <row r="19" spans="1:138" s="56" customFormat="1" hidden="1" x14ac:dyDescent="0.2">
      <c r="A19" s="54"/>
      <c r="B19" s="55"/>
      <c r="D19" s="57"/>
      <c r="E19" s="58"/>
      <c r="F19" s="59">
        <v>0</v>
      </c>
      <c r="G19" s="60">
        <f t="shared" si="0"/>
        <v>0</v>
      </c>
      <c r="H19" s="60">
        <f t="shared" si="1"/>
        <v>0</v>
      </c>
      <c r="I19" s="61">
        <f t="shared" si="2"/>
        <v>0</v>
      </c>
      <c r="J19" s="71">
        <f t="shared" si="29"/>
        <v>0</v>
      </c>
      <c r="K19" s="59">
        <f t="shared" si="30"/>
        <v>0</v>
      </c>
      <c r="L19" s="60">
        <f t="shared" si="3"/>
        <v>0</v>
      </c>
      <c r="M19" s="60">
        <f t="shared" si="4"/>
        <v>0</v>
      </c>
      <c r="N19" s="61">
        <f t="shared" si="5"/>
        <v>0</v>
      </c>
      <c r="O19" s="62">
        <f t="shared" si="26"/>
        <v>0</v>
      </c>
      <c r="P19" s="59">
        <f t="shared" si="6"/>
        <v>0</v>
      </c>
      <c r="Q19" s="60">
        <f t="shared" si="7"/>
        <v>0</v>
      </c>
      <c r="R19" s="60">
        <f t="shared" si="8"/>
        <v>0</v>
      </c>
      <c r="S19" s="61">
        <f t="shared" si="9"/>
        <v>0</v>
      </c>
      <c r="T19" s="62">
        <f t="shared" si="27"/>
        <v>0</v>
      </c>
      <c r="U19" s="59">
        <f t="shared" si="10"/>
        <v>0</v>
      </c>
      <c r="V19" s="60">
        <f t="shared" si="11"/>
        <v>0</v>
      </c>
      <c r="W19" s="60">
        <f t="shared" si="12"/>
        <v>0</v>
      </c>
      <c r="X19" s="61">
        <f t="shared" si="13"/>
        <v>0</v>
      </c>
      <c r="Y19" s="62">
        <f t="shared" si="28"/>
        <v>0</v>
      </c>
      <c r="Z19" s="59">
        <f>U19</f>
        <v>0</v>
      </c>
      <c r="AA19" s="60">
        <f t="shared" si="14"/>
        <v>0</v>
      </c>
      <c r="AB19" s="60">
        <f t="shared" si="15"/>
        <v>0</v>
      </c>
      <c r="AC19" s="61">
        <f t="shared" si="16"/>
        <v>0</v>
      </c>
      <c r="AD19" s="63">
        <f t="shared" si="17"/>
        <v>0</v>
      </c>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row>
    <row r="20" spans="1:138" s="56" customFormat="1" hidden="1" x14ac:dyDescent="0.2">
      <c r="A20" s="54"/>
      <c r="B20" s="55"/>
      <c r="D20" s="57"/>
      <c r="E20" s="58"/>
      <c r="F20" s="59">
        <v>0</v>
      </c>
      <c r="G20" s="60">
        <f t="shared" si="0"/>
        <v>0</v>
      </c>
      <c r="H20" s="60">
        <f t="shared" si="1"/>
        <v>0</v>
      </c>
      <c r="I20" s="61">
        <f t="shared" si="2"/>
        <v>0</v>
      </c>
      <c r="J20" s="71">
        <f t="shared" si="29"/>
        <v>0</v>
      </c>
      <c r="K20" s="59">
        <f t="shared" si="30"/>
        <v>0</v>
      </c>
      <c r="L20" s="60">
        <f t="shared" si="3"/>
        <v>0</v>
      </c>
      <c r="M20" s="60">
        <f t="shared" si="4"/>
        <v>0</v>
      </c>
      <c r="N20" s="61">
        <f t="shared" si="5"/>
        <v>0</v>
      </c>
      <c r="O20" s="62">
        <f t="shared" si="26"/>
        <v>0</v>
      </c>
      <c r="P20" s="59">
        <f t="shared" si="6"/>
        <v>0</v>
      </c>
      <c r="Q20" s="60">
        <f t="shared" si="7"/>
        <v>0</v>
      </c>
      <c r="R20" s="60">
        <f t="shared" si="8"/>
        <v>0</v>
      </c>
      <c r="S20" s="61">
        <f t="shared" si="9"/>
        <v>0</v>
      </c>
      <c r="T20" s="62">
        <f t="shared" si="27"/>
        <v>0</v>
      </c>
      <c r="U20" s="59">
        <f t="shared" si="10"/>
        <v>0</v>
      </c>
      <c r="V20" s="60">
        <f t="shared" si="11"/>
        <v>0</v>
      </c>
      <c r="W20" s="60">
        <f t="shared" si="12"/>
        <v>0</v>
      </c>
      <c r="X20" s="61">
        <f t="shared" si="13"/>
        <v>0</v>
      </c>
      <c r="Y20" s="62">
        <f t="shared" si="28"/>
        <v>0</v>
      </c>
      <c r="Z20" s="59">
        <f>U20</f>
        <v>0</v>
      </c>
      <c r="AA20" s="60">
        <f t="shared" si="14"/>
        <v>0</v>
      </c>
      <c r="AB20" s="60">
        <f t="shared" si="15"/>
        <v>0</v>
      </c>
      <c r="AC20" s="61">
        <f t="shared" si="16"/>
        <v>0</v>
      </c>
      <c r="AD20" s="63">
        <f t="shared" si="17"/>
        <v>0</v>
      </c>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row>
    <row r="21" spans="1:138" s="2" customFormat="1" ht="15.75" x14ac:dyDescent="0.25">
      <c r="A21" s="10"/>
      <c r="B21" s="10"/>
      <c r="C21" s="10"/>
      <c r="D21" s="6"/>
      <c r="E21" s="9" t="s">
        <v>35</v>
      </c>
      <c r="F21" s="33"/>
      <c r="G21" s="33"/>
      <c r="H21" s="33"/>
      <c r="I21" s="34">
        <f>SUM(I10:I20)</f>
        <v>0</v>
      </c>
      <c r="J21" s="7"/>
      <c r="K21" s="8"/>
      <c r="L21" s="10"/>
      <c r="M21" s="10"/>
      <c r="N21" s="34">
        <f>SUM(N10:N20)</f>
        <v>0</v>
      </c>
      <c r="O21" s="7"/>
      <c r="P21" s="8"/>
      <c r="Q21" s="10"/>
      <c r="R21" s="10"/>
      <c r="S21" s="34">
        <f>SUM(S10:S20)</f>
        <v>0</v>
      </c>
      <c r="T21" s="7"/>
      <c r="U21" s="8"/>
      <c r="V21" s="10"/>
      <c r="W21" s="10"/>
      <c r="X21" s="34">
        <f>SUM(X10:X20)</f>
        <v>0</v>
      </c>
      <c r="Y21" s="7"/>
      <c r="Z21" s="8"/>
      <c r="AA21" s="10"/>
      <c r="AB21" s="10"/>
      <c r="AC21" s="34">
        <f>SUM(AC10:AC20)</f>
        <v>0</v>
      </c>
      <c r="AD21" s="34">
        <f>SUM(AC21+X21+S21+N21+I21)</f>
        <v>0</v>
      </c>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row>
    <row r="22" spans="1:138" x14ac:dyDescent="0.2">
      <c r="D22" s="35"/>
      <c r="E22" s="36"/>
      <c r="I22" s="37"/>
      <c r="J22" s="36"/>
      <c r="N22" s="37"/>
      <c r="O22" s="36"/>
      <c r="S22" s="37"/>
      <c r="T22" s="36"/>
      <c r="X22" s="37"/>
      <c r="Y22" s="36"/>
      <c r="AC22" s="37"/>
      <c r="AD22" s="38"/>
    </row>
    <row r="23" spans="1:138" ht="15.75" x14ac:dyDescent="0.25">
      <c r="A23" s="26" t="s">
        <v>36</v>
      </c>
      <c r="C23" s="115" t="s">
        <v>37</v>
      </c>
      <c r="D23" s="35"/>
      <c r="E23" s="36"/>
      <c r="I23" s="37"/>
      <c r="J23" s="36"/>
      <c r="N23" s="37"/>
      <c r="O23" s="36"/>
      <c r="S23" s="37"/>
      <c r="T23" s="36"/>
      <c r="X23" s="37"/>
      <c r="Y23" s="36"/>
      <c r="AC23" s="37"/>
      <c r="AD23" s="38"/>
    </row>
    <row r="24" spans="1:138" x14ac:dyDescent="0.2">
      <c r="A24" s="12" t="s">
        <v>77</v>
      </c>
      <c r="D24" s="35"/>
      <c r="E24" s="36"/>
      <c r="H24" s="12" t="s">
        <v>38</v>
      </c>
      <c r="I24" s="37">
        <v>0</v>
      </c>
      <c r="J24" s="36"/>
      <c r="M24" s="12" t="s">
        <v>38</v>
      </c>
      <c r="N24" s="37">
        <v>0</v>
      </c>
      <c r="O24" s="36"/>
      <c r="R24" s="12" t="s">
        <v>38</v>
      </c>
      <c r="S24" s="37">
        <v>0</v>
      </c>
      <c r="T24" s="36"/>
      <c r="W24" s="12" t="s">
        <v>38</v>
      </c>
      <c r="X24" s="37">
        <v>0</v>
      </c>
      <c r="Y24" s="36"/>
      <c r="AB24" s="12" t="s">
        <v>38</v>
      </c>
      <c r="AC24" s="37">
        <v>0</v>
      </c>
      <c r="AD24" s="32">
        <f>I24+N24+S24+X24+AC24</f>
        <v>0</v>
      </c>
    </row>
    <row r="25" spans="1:138" x14ac:dyDescent="0.2">
      <c r="D25" s="35"/>
      <c r="E25" s="36"/>
      <c r="H25" s="12" t="s">
        <v>39</v>
      </c>
      <c r="I25" s="37">
        <v>0</v>
      </c>
      <c r="J25" s="36"/>
      <c r="M25" s="12" t="s">
        <v>39</v>
      </c>
      <c r="N25" s="37">
        <v>0</v>
      </c>
      <c r="O25" s="36"/>
      <c r="R25" s="12" t="s">
        <v>39</v>
      </c>
      <c r="S25" s="37">
        <v>0</v>
      </c>
      <c r="T25" s="36"/>
      <c r="W25" s="12" t="s">
        <v>39</v>
      </c>
      <c r="X25" s="37">
        <v>0</v>
      </c>
      <c r="Y25" s="36"/>
      <c r="AB25" s="12" t="s">
        <v>39</v>
      </c>
      <c r="AC25" s="37">
        <v>0</v>
      </c>
      <c r="AD25" s="32">
        <f>I25+N25+S25+X25+AC25</f>
        <v>0</v>
      </c>
    </row>
    <row r="26" spans="1:138" x14ac:dyDescent="0.2">
      <c r="D26" s="35"/>
      <c r="E26" s="36"/>
      <c r="H26" s="12" t="s">
        <v>80</v>
      </c>
      <c r="I26" s="70">
        <f>I24+I25</f>
        <v>0</v>
      </c>
      <c r="J26" s="36"/>
      <c r="M26" s="12" t="str">
        <f>H26</f>
        <v xml:space="preserve"> Total:</v>
      </c>
      <c r="N26" s="70">
        <f>N24+N25</f>
        <v>0</v>
      </c>
      <c r="O26" s="36"/>
      <c r="R26" s="12" t="str">
        <f>M26</f>
        <v xml:space="preserve"> Total:</v>
      </c>
      <c r="S26" s="70">
        <f>S24+S25</f>
        <v>0</v>
      </c>
      <c r="T26" s="36"/>
      <c r="W26" s="12" t="str">
        <f>R26</f>
        <v xml:space="preserve"> Total:</v>
      </c>
      <c r="X26" s="70">
        <f>X24+X25</f>
        <v>0</v>
      </c>
      <c r="Y26" s="36"/>
      <c r="AB26" s="12" t="str">
        <f>W26</f>
        <v xml:space="preserve"> Total:</v>
      </c>
      <c r="AC26" s="70">
        <f>AC24+AC25</f>
        <v>0</v>
      </c>
      <c r="AD26" s="32">
        <f>I26+N26+S26+X26+AC26</f>
        <v>0</v>
      </c>
    </row>
    <row r="27" spans="1:138" x14ac:dyDescent="0.2">
      <c r="D27" s="35"/>
      <c r="E27" s="36"/>
      <c r="I27" s="37"/>
      <c r="N27" s="37"/>
      <c r="S27" s="37"/>
      <c r="X27" s="37"/>
      <c r="AC27" s="37"/>
      <c r="AD27" s="32"/>
    </row>
    <row r="28" spans="1:138" x14ac:dyDescent="0.2">
      <c r="A28" s="12" t="s">
        <v>77</v>
      </c>
      <c r="D28" s="35"/>
      <c r="E28" s="36"/>
      <c r="H28" s="12" t="s">
        <v>38</v>
      </c>
      <c r="I28" s="37">
        <v>0</v>
      </c>
      <c r="J28" s="36"/>
      <c r="M28" s="12" t="s">
        <v>38</v>
      </c>
      <c r="N28" s="37">
        <v>0</v>
      </c>
      <c r="O28" s="36"/>
      <c r="R28" s="12" t="s">
        <v>38</v>
      </c>
      <c r="S28" s="37">
        <v>0</v>
      </c>
      <c r="T28" s="36"/>
      <c r="W28" s="12" t="s">
        <v>38</v>
      </c>
      <c r="X28" s="37">
        <v>0</v>
      </c>
      <c r="Y28" s="36"/>
      <c r="AB28" s="12" t="s">
        <v>38</v>
      </c>
      <c r="AC28" s="37">
        <v>0</v>
      </c>
      <c r="AD28" s="32">
        <f>I28+N28+S28+X28+AC28</f>
        <v>0</v>
      </c>
    </row>
    <row r="29" spans="1:138" x14ac:dyDescent="0.2">
      <c r="D29" s="35"/>
      <c r="E29" s="36"/>
      <c r="H29" s="12" t="s">
        <v>39</v>
      </c>
      <c r="I29" s="37">
        <v>0</v>
      </c>
      <c r="J29" s="36"/>
      <c r="M29" s="12" t="s">
        <v>39</v>
      </c>
      <c r="N29" s="37">
        <v>0</v>
      </c>
      <c r="O29" s="36"/>
      <c r="R29" s="12" t="s">
        <v>39</v>
      </c>
      <c r="S29" s="37">
        <v>0</v>
      </c>
      <c r="T29" s="36"/>
      <c r="W29" s="12" t="s">
        <v>39</v>
      </c>
      <c r="X29" s="37">
        <v>0</v>
      </c>
      <c r="Y29" s="36"/>
      <c r="AB29" s="12" t="s">
        <v>39</v>
      </c>
      <c r="AC29" s="37">
        <v>0</v>
      </c>
      <c r="AD29" s="32">
        <f>I29+N29+S29+X29+AC29</f>
        <v>0</v>
      </c>
    </row>
    <row r="30" spans="1:138" x14ac:dyDescent="0.2">
      <c r="D30" s="35"/>
      <c r="E30" s="36"/>
      <c r="H30" s="12" t="s">
        <v>80</v>
      </c>
      <c r="I30" s="70">
        <f>I28+I29</f>
        <v>0</v>
      </c>
      <c r="J30" s="36"/>
      <c r="M30" s="12" t="str">
        <f>H30</f>
        <v xml:space="preserve"> Total:</v>
      </c>
      <c r="N30" s="70">
        <f>N28+N29</f>
        <v>0</v>
      </c>
      <c r="O30" s="36"/>
      <c r="R30" s="12" t="str">
        <f>M30</f>
        <v xml:space="preserve"> Total:</v>
      </c>
      <c r="S30" s="70">
        <f>S28+S29</f>
        <v>0</v>
      </c>
      <c r="T30" s="36"/>
      <c r="W30" s="12" t="str">
        <f>R30</f>
        <v xml:space="preserve"> Total:</v>
      </c>
      <c r="X30" s="70">
        <f>X28+X29</f>
        <v>0</v>
      </c>
      <c r="Y30" s="36"/>
      <c r="AB30" s="12" t="str">
        <f>W30</f>
        <v xml:space="preserve"> Total:</v>
      </c>
      <c r="AC30" s="70">
        <f>AC28+AC29</f>
        <v>0</v>
      </c>
      <c r="AD30" s="32">
        <f>I30+N30+S30+X30+AC30</f>
        <v>0</v>
      </c>
    </row>
    <row r="31" spans="1:138" x14ac:dyDescent="0.2">
      <c r="D31" s="35"/>
      <c r="E31" s="36"/>
      <c r="I31" s="70">
        <v>0</v>
      </c>
      <c r="J31" s="36"/>
      <c r="N31" s="70">
        <v>0</v>
      </c>
      <c r="O31" s="36"/>
      <c r="S31" s="70">
        <v>0</v>
      </c>
      <c r="T31" s="36"/>
      <c r="X31" s="70">
        <v>0</v>
      </c>
      <c r="Y31" s="36"/>
      <c r="AC31" s="70">
        <v>0</v>
      </c>
      <c r="AD31" s="32">
        <f>I31+N31+S31+X31+AC31</f>
        <v>0</v>
      </c>
    </row>
    <row r="32" spans="1:138" s="2" customFormat="1" ht="15.75" x14ac:dyDescent="0.25">
      <c r="A32" s="10"/>
      <c r="B32" s="10"/>
      <c r="C32" s="10"/>
      <c r="D32" s="6"/>
      <c r="E32" s="11" t="s">
        <v>40</v>
      </c>
      <c r="F32" s="10"/>
      <c r="G32" s="10"/>
      <c r="H32" s="10"/>
      <c r="I32" s="39">
        <f>I26+I30</f>
        <v>0</v>
      </c>
      <c r="J32" s="7"/>
      <c r="K32" s="10"/>
      <c r="L32" s="10"/>
      <c r="M32" s="10"/>
      <c r="N32" s="39">
        <f>N26+N30</f>
        <v>0</v>
      </c>
      <c r="O32" s="7"/>
      <c r="P32" s="10"/>
      <c r="Q32" s="10"/>
      <c r="R32" s="10"/>
      <c r="S32" s="39">
        <f>S26+S30</f>
        <v>0</v>
      </c>
      <c r="T32" s="7"/>
      <c r="U32" s="10"/>
      <c r="V32" s="10"/>
      <c r="W32" s="10"/>
      <c r="X32" s="39">
        <f>X26+X30</f>
        <v>0</v>
      </c>
      <c r="Y32" s="7"/>
      <c r="Z32" s="10"/>
      <c r="AA32" s="10"/>
      <c r="AB32" s="10"/>
      <c r="AC32" s="39">
        <f>AC26+AC30</f>
        <v>0</v>
      </c>
      <c r="AD32" s="39">
        <f>AD26+AD30</f>
        <v>0</v>
      </c>
    </row>
    <row r="33" spans="1:30" x14ac:dyDescent="0.2">
      <c r="D33" s="35"/>
      <c r="E33" s="40"/>
      <c r="I33" s="37"/>
      <c r="J33" s="36"/>
      <c r="N33" s="37"/>
      <c r="O33" s="36"/>
      <c r="S33" s="37"/>
      <c r="T33" s="36"/>
      <c r="X33" s="37"/>
      <c r="Y33" s="36"/>
      <c r="AC33" s="37"/>
      <c r="AD33" s="38"/>
    </row>
    <row r="34" spans="1:30" ht="15.75" x14ac:dyDescent="0.25">
      <c r="A34" s="26" t="s">
        <v>41</v>
      </c>
      <c r="C34" s="67"/>
      <c r="D34" s="35"/>
      <c r="E34" s="40"/>
      <c r="I34" s="37"/>
      <c r="J34" s="36"/>
      <c r="N34" s="37"/>
      <c r="O34" s="36"/>
      <c r="S34" s="37"/>
      <c r="T34" s="36"/>
      <c r="X34" s="37"/>
      <c r="Y34" s="36"/>
      <c r="AC34" s="37"/>
      <c r="AD34" s="38"/>
    </row>
    <row r="35" spans="1:30" x14ac:dyDescent="0.2">
      <c r="A35" s="12" t="s">
        <v>2</v>
      </c>
      <c r="B35" s="41"/>
      <c r="D35" s="35"/>
      <c r="E35" s="40"/>
      <c r="I35" s="70">
        <v>0</v>
      </c>
      <c r="J35" s="36"/>
      <c r="N35" s="70">
        <v>0</v>
      </c>
      <c r="O35" s="36"/>
      <c r="S35" s="70">
        <v>0</v>
      </c>
      <c r="T35" s="36"/>
      <c r="X35" s="70">
        <v>0</v>
      </c>
      <c r="Y35" s="36"/>
      <c r="AC35" s="70">
        <v>0</v>
      </c>
      <c r="AD35" s="32">
        <f>I35+N35+S35+X35+AC35</f>
        <v>0</v>
      </c>
    </row>
    <row r="36" spans="1:30" s="2" customFormat="1" ht="15.75" x14ac:dyDescent="0.25">
      <c r="A36" s="10"/>
      <c r="B36" s="10"/>
      <c r="C36" s="10"/>
      <c r="D36" s="6"/>
      <c r="E36" s="11" t="s">
        <v>42</v>
      </c>
      <c r="F36" s="10"/>
      <c r="G36" s="10"/>
      <c r="H36" s="10"/>
      <c r="I36" s="39">
        <f>SUM(I33:I35)</f>
        <v>0</v>
      </c>
      <c r="J36" s="7"/>
      <c r="K36" s="10"/>
      <c r="L36" s="10"/>
      <c r="M36" s="10"/>
      <c r="N36" s="39">
        <f>SUM(N33:N35)</f>
        <v>0</v>
      </c>
      <c r="O36" s="7"/>
      <c r="P36" s="10"/>
      <c r="Q36" s="10"/>
      <c r="R36" s="10"/>
      <c r="S36" s="39">
        <f>SUM(S33:S35)</f>
        <v>0</v>
      </c>
      <c r="T36" s="7"/>
      <c r="U36" s="10"/>
      <c r="V36" s="10"/>
      <c r="W36" s="10"/>
      <c r="X36" s="39">
        <f>SUM(X33:X35)</f>
        <v>0</v>
      </c>
      <c r="Y36" s="7"/>
      <c r="Z36" s="10"/>
      <c r="AA36" s="10"/>
      <c r="AB36" s="10"/>
      <c r="AC36" s="39">
        <f>SUM(AC33:AC35)</f>
        <v>0</v>
      </c>
      <c r="AD36" s="39">
        <f>SUM(AD33:AD35)</f>
        <v>0</v>
      </c>
    </row>
    <row r="37" spans="1:30" x14ac:dyDescent="0.2">
      <c r="D37" s="35"/>
      <c r="E37" s="40"/>
      <c r="I37" s="37"/>
      <c r="J37" s="36"/>
      <c r="N37" s="37"/>
      <c r="O37" s="36"/>
      <c r="S37" s="37"/>
      <c r="T37" s="36"/>
      <c r="X37" s="37"/>
      <c r="Y37" s="36"/>
      <c r="AC37" s="37"/>
      <c r="AD37" s="38"/>
    </row>
    <row r="38" spans="1:30" ht="15.75" x14ac:dyDescent="0.25">
      <c r="A38" s="26" t="s">
        <v>43</v>
      </c>
      <c r="B38" s="41"/>
      <c r="D38" s="35"/>
      <c r="E38" s="40"/>
      <c r="I38" s="37"/>
      <c r="J38" s="36"/>
      <c r="N38" s="37"/>
      <c r="O38" s="36"/>
      <c r="S38" s="37"/>
      <c r="T38" s="36"/>
      <c r="X38" s="37"/>
      <c r="Y38" s="36"/>
      <c r="AC38" s="37"/>
      <c r="AD38" s="38"/>
    </row>
    <row r="39" spans="1:30" x14ac:dyDescent="0.2">
      <c r="A39" s="68"/>
      <c r="B39" s="41"/>
      <c r="D39" s="69"/>
      <c r="E39" s="40"/>
      <c r="I39" s="70">
        <v>0</v>
      </c>
      <c r="J39" s="36"/>
      <c r="N39" s="70">
        <f>I39*1.03</f>
        <v>0</v>
      </c>
      <c r="O39" s="36"/>
      <c r="S39" s="70">
        <f>N39*1.03</f>
        <v>0</v>
      </c>
      <c r="T39" s="36"/>
      <c r="X39" s="70">
        <f>S39*1.03</f>
        <v>0</v>
      </c>
      <c r="Y39" s="36"/>
      <c r="AC39" s="70">
        <f>X39*1.03</f>
        <v>0</v>
      </c>
      <c r="AD39" s="38">
        <f>I39+N39+S39+X39+AC39</f>
        <v>0</v>
      </c>
    </row>
    <row r="40" spans="1:30" s="2" customFormat="1" ht="15.75" x14ac:dyDescent="0.25">
      <c r="A40" s="10"/>
      <c r="B40" s="10"/>
      <c r="C40" s="10"/>
      <c r="D40" s="6"/>
      <c r="E40" s="11" t="s">
        <v>44</v>
      </c>
      <c r="F40" s="10"/>
      <c r="G40" s="10"/>
      <c r="H40" s="10"/>
      <c r="I40" s="39">
        <f>SUM(I37:I39)</f>
        <v>0</v>
      </c>
      <c r="J40" s="7"/>
      <c r="K40" s="10"/>
      <c r="L40" s="10"/>
      <c r="M40" s="10"/>
      <c r="N40" s="39">
        <f>SUM(N37:N39)</f>
        <v>0</v>
      </c>
      <c r="O40" s="7"/>
      <c r="P40" s="10"/>
      <c r="Q40" s="10"/>
      <c r="R40" s="10"/>
      <c r="S40" s="39">
        <f>SUM(S37:S39)</f>
        <v>0</v>
      </c>
      <c r="T40" s="7"/>
      <c r="U40" s="10"/>
      <c r="V40" s="10"/>
      <c r="W40" s="10"/>
      <c r="X40" s="39">
        <f>SUM(X37:X39)</f>
        <v>0</v>
      </c>
      <c r="Y40" s="7"/>
      <c r="Z40" s="10"/>
      <c r="AA40" s="10"/>
      <c r="AB40" s="10"/>
      <c r="AC40" s="39">
        <f>SUM(AC37:AC39)</f>
        <v>0</v>
      </c>
      <c r="AD40" s="39">
        <f>SUM(AD37:AD39)</f>
        <v>0</v>
      </c>
    </row>
    <row r="41" spans="1:30" x14ac:dyDescent="0.2">
      <c r="D41" s="35"/>
      <c r="E41" s="40"/>
      <c r="I41" s="37"/>
      <c r="J41" s="36"/>
      <c r="N41" s="37"/>
      <c r="O41" s="36"/>
      <c r="S41" s="37"/>
      <c r="T41" s="36"/>
      <c r="X41" s="37"/>
      <c r="Y41" s="36"/>
      <c r="AC41" s="37"/>
      <c r="AD41" s="38"/>
    </row>
    <row r="42" spans="1:30" ht="15.75" x14ac:dyDescent="0.25">
      <c r="A42" s="26" t="s">
        <v>45</v>
      </c>
      <c r="B42" s="26"/>
      <c r="D42" s="35"/>
      <c r="E42" s="40"/>
      <c r="I42" s="37"/>
      <c r="J42" s="36"/>
      <c r="N42" s="37"/>
      <c r="O42" s="36"/>
      <c r="S42" s="37"/>
      <c r="T42" s="36"/>
      <c r="X42" s="37"/>
      <c r="Y42" s="36"/>
      <c r="AC42" s="37"/>
      <c r="AD42" s="38"/>
    </row>
    <row r="43" spans="1:30" x14ac:dyDescent="0.2">
      <c r="A43" s="12" t="s">
        <v>82</v>
      </c>
      <c r="D43" s="35"/>
      <c r="E43" s="40"/>
      <c r="I43" s="70">
        <v>0</v>
      </c>
      <c r="J43" s="36"/>
      <c r="N43" s="70">
        <v>0</v>
      </c>
      <c r="O43" s="36"/>
      <c r="S43" s="70">
        <v>0</v>
      </c>
      <c r="T43" s="36"/>
      <c r="X43" s="70">
        <v>0</v>
      </c>
      <c r="Y43" s="36"/>
      <c r="AC43" s="70">
        <v>0</v>
      </c>
      <c r="AD43" s="32">
        <f>I43+N43+S43+X43+AC43</f>
        <v>0</v>
      </c>
    </row>
    <row r="44" spans="1:30" s="2" customFormat="1" ht="15.75" x14ac:dyDescent="0.25">
      <c r="A44" s="10"/>
      <c r="B44" s="10"/>
      <c r="C44" s="10"/>
      <c r="D44" s="6"/>
      <c r="E44" s="11" t="s">
        <v>46</v>
      </c>
      <c r="F44" s="10"/>
      <c r="G44" s="10"/>
      <c r="H44" s="10"/>
      <c r="I44" s="39">
        <f>SUM(I41:I43)</f>
        <v>0</v>
      </c>
      <c r="J44" s="7"/>
      <c r="K44" s="10"/>
      <c r="L44" s="10"/>
      <c r="M44" s="10"/>
      <c r="N44" s="39">
        <f>SUM(N41:N43)</f>
        <v>0</v>
      </c>
      <c r="O44" s="7"/>
      <c r="P44" s="10"/>
      <c r="Q44" s="10"/>
      <c r="R44" s="10"/>
      <c r="S44" s="39">
        <f>SUM(S41:S43)</f>
        <v>0</v>
      </c>
      <c r="T44" s="7"/>
      <c r="U44" s="10"/>
      <c r="V44" s="10"/>
      <c r="W44" s="10"/>
      <c r="X44" s="39">
        <f>SUM(X41:X43)</f>
        <v>0</v>
      </c>
      <c r="Y44" s="7"/>
      <c r="Z44" s="10"/>
      <c r="AA44" s="10"/>
      <c r="AB44" s="10"/>
      <c r="AC44" s="39">
        <f>SUM(AC41:AC43)</f>
        <v>0</v>
      </c>
      <c r="AD44" s="39">
        <f>SUM(AD41:AD43)</f>
        <v>0</v>
      </c>
    </row>
    <row r="45" spans="1:30" x14ac:dyDescent="0.2">
      <c r="D45" s="35"/>
      <c r="E45" s="40"/>
      <c r="I45" s="37"/>
      <c r="J45" s="36"/>
      <c r="N45" s="37"/>
      <c r="O45" s="36"/>
      <c r="S45" s="37"/>
      <c r="T45" s="36"/>
      <c r="X45" s="37"/>
      <c r="Y45" s="36"/>
      <c r="AC45" s="37"/>
      <c r="AD45" s="38"/>
    </row>
    <row r="46" spans="1:30" ht="15.75" x14ac:dyDescent="0.25">
      <c r="A46" s="26" t="s">
        <v>47</v>
      </c>
      <c r="B46" s="26"/>
      <c r="D46" s="35"/>
      <c r="E46" s="40"/>
      <c r="I46" s="37"/>
      <c r="J46" s="36"/>
      <c r="N46" s="37"/>
      <c r="O46" s="36"/>
      <c r="S46" s="37"/>
      <c r="T46" s="36"/>
      <c r="X46" s="37"/>
      <c r="Y46" s="36"/>
      <c r="AC46" s="37"/>
      <c r="AD46" s="38"/>
    </row>
    <row r="47" spans="1:30" ht="15.75" x14ac:dyDescent="0.25">
      <c r="A47" s="113" t="s">
        <v>2</v>
      </c>
      <c r="B47" s="26"/>
      <c r="D47" s="35"/>
      <c r="E47" s="40"/>
      <c r="I47" s="70">
        <v>0</v>
      </c>
      <c r="J47" s="36"/>
      <c r="N47" s="70">
        <v>0</v>
      </c>
      <c r="O47" s="36"/>
      <c r="S47" s="70">
        <v>0</v>
      </c>
      <c r="T47" s="36"/>
      <c r="X47" s="70">
        <v>0</v>
      </c>
      <c r="Y47" s="36"/>
      <c r="AC47" s="70">
        <v>0</v>
      </c>
      <c r="AD47" s="38">
        <f>I47+N47+S47+X47+AC47</f>
        <v>0</v>
      </c>
    </row>
    <row r="48" spans="1:30" ht="15.75" x14ac:dyDescent="0.25">
      <c r="A48" s="12" t="s">
        <v>2</v>
      </c>
      <c r="B48" s="26"/>
      <c r="D48" s="35"/>
      <c r="E48" s="40"/>
      <c r="I48" s="70">
        <v>0</v>
      </c>
      <c r="J48" s="36"/>
      <c r="N48" s="70">
        <v>0</v>
      </c>
      <c r="O48" s="36"/>
      <c r="S48" s="70">
        <v>0</v>
      </c>
      <c r="T48" s="36"/>
      <c r="X48" s="70">
        <v>0</v>
      </c>
      <c r="Y48" s="36"/>
      <c r="AC48" s="70">
        <v>0</v>
      </c>
      <c r="AD48" s="38">
        <f>AC48+X48+S48+N48+I48</f>
        <v>0</v>
      </c>
    </row>
    <row r="49" spans="1:30" ht="15.75" x14ac:dyDescent="0.25">
      <c r="A49" s="12" t="s">
        <v>2</v>
      </c>
      <c r="B49" s="26"/>
      <c r="D49" s="35"/>
      <c r="E49" s="40"/>
      <c r="I49" s="70">
        <v>0</v>
      </c>
      <c r="J49" s="36"/>
      <c r="N49" s="70">
        <v>0</v>
      </c>
      <c r="O49" s="36"/>
      <c r="S49" s="70">
        <v>0</v>
      </c>
      <c r="T49" s="36"/>
      <c r="X49" s="70">
        <v>0</v>
      </c>
      <c r="Y49" s="36"/>
      <c r="AC49" s="70">
        <v>0</v>
      </c>
      <c r="AD49" s="38">
        <f>I49+N49+S49+X49+AC49</f>
        <v>0</v>
      </c>
    </row>
    <row r="50" spans="1:30" ht="15.75" x14ac:dyDescent="0.25">
      <c r="A50" s="12" t="s">
        <v>2</v>
      </c>
      <c r="B50" s="26"/>
      <c r="D50" s="35"/>
      <c r="E50" s="40"/>
      <c r="I50" s="70">
        <v>0</v>
      </c>
      <c r="J50" s="36"/>
      <c r="N50" s="70">
        <v>0</v>
      </c>
      <c r="O50" s="36"/>
      <c r="S50" s="70">
        <v>0</v>
      </c>
      <c r="T50" s="36"/>
      <c r="X50" s="70">
        <v>0</v>
      </c>
      <c r="Y50" s="36"/>
      <c r="AC50" s="70">
        <v>0</v>
      </c>
      <c r="AD50" s="38">
        <f>I50+N50+S50+X50+AC50</f>
        <v>0</v>
      </c>
    </row>
    <row r="51" spans="1:30" ht="15.75" x14ac:dyDescent="0.25">
      <c r="A51" s="12" t="s">
        <v>2</v>
      </c>
      <c r="B51" s="26"/>
      <c r="D51" s="35"/>
      <c r="E51" s="40"/>
      <c r="I51" s="70">
        <v>0</v>
      </c>
      <c r="J51" s="36"/>
      <c r="N51" s="70">
        <v>0</v>
      </c>
      <c r="O51" s="36"/>
      <c r="S51" s="70">
        <v>0</v>
      </c>
      <c r="T51" s="36"/>
      <c r="X51" s="70">
        <v>0</v>
      </c>
      <c r="Y51" s="36"/>
      <c r="AC51" s="70">
        <v>0</v>
      </c>
      <c r="AD51" s="38">
        <f>I51+N51+S51+X51+AC51</f>
        <v>0</v>
      </c>
    </row>
    <row r="52" spans="1:30" x14ac:dyDescent="0.2">
      <c r="A52" s="12" t="s">
        <v>2</v>
      </c>
      <c r="D52" s="44"/>
      <c r="E52" s="40"/>
      <c r="I52" s="70">
        <v>0</v>
      </c>
      <c r="J52" s="36"/>
      <c r="N52" s="70">
        <v>0</v>
      </c>
      <c r="O52" s="36"/>
      <c r="S52" s="70">
        <v>0</v>
      </c>
      <c r="T52" s="36"/>
      <c r="X52" s="70">
        <v>0</v>
      </c>
      <c r="Y52" s="36"/>
      <c r="AC52" s="70">
        <v>0</v>
      </c>
      <c r="AD52" s="38">
        <f>I52+N52+S52+X52+AC52</f>
        <v>0</v>
      </c>
    </row>
    <row r="53" spans="1:30" s="2" customFormat="1" ht="15.75" x14ac:dyDescent="0.25">
      <c r="A53" s="10"/>
      <c r="B53" s="10"/>
      <c r="C53" s="10"/>
      <c r="D53" s="6"/>
      <c r="E53" s="11" t="s">
        <v>48</v>
      </c>
      <c r="F53" s="10"/>
      <c r="G53" s="10"/>
      <c r="H53" s="10"/>
      <c r="I53" s="39">
        <f>SUM(I45:I52)</f>
        <v>0</v>
      </c>
      <c r="J53" s="7"/>
      <c r="K53" s="10"/>
      <c r="L53" s="10"/>
      <c r="M53" s="10"/>
      <c r="N53" s="39">
        <f>SUM(N45:N52)</f>
        <v>0</v>
      </c>
      <c r="O53" s="7"/>
      <c r="P53" s="10"/>
      <c r="Q53" s="10"/>
      <c r="R53" s="10"/>
      <c r="S53" s="39">
        <f>SUM(S45:S52)</f>
        <v>0</v>
      </c>
      <c r="T53" s="7"/>
      <c r="U53" s="10"/>
      <c r="V53" s="10"/>
      <c r="W53" s="10"/>
      <c r="X53" s="39">
        <f>SUM(X45:X52)</f>
        <v>0</v>
      </c>
      <c r="Y53" s="7"/>
      <c r="Z53" s="10"/>
      <c r="AA53" s="10"/>
      <c r="AB53" s="10"/>
      <c r="AC53" s="39">
        <f>SUM(AC45:AC52)</f>
        <v>0</v>
      </c>
      <c r="AD53" s="39">
        <f>SUM(AD45:AD52)</f>
        <v>0</v>
      </c>
    </row>
    <row r="54" spans="1:30" x14ac:dyDescent="0.2">
      <c r="D54" s="35"/>
      <c r="E54" s="40"/>
      <c r="I54" s="37"/>
      <c r="J54" s="36"/>
      <c r="N54" s="37"/>
      <c r="O54" s="36"/>
      <c r="S54" s="37"/>
      <c r="T54" s="36"/>
      <c r="X54" s="37"/>
      <c r="Y54" s="36"/>
      <c r="AC54" s="37"/>
      <c r="AD54" s="38"/>
    </row>
    <row r="55" spans="1:30" ht="15.75" x14ac:dyDescent="0.25">
      <c r="A55" s="26" t="s">
        <v>49</v>
      </c>
      <c r="B55" s="26"/>
      <c r="D55" s="35"/>
      <c r="E55" s="40"/>
      <c r="I55" s="37"/>
      <c r="J55" s="36"/>
      <c r="N55" s="37"/>
      <c r="O55" s="36"/>
      <c r="S55" s="37"/>
      <c r="T55" s="36"/>
      <c r="X55" s="37"/>
      <c r="Y55" s="36"/>
      <c r="AC55" s="37"/>
      <c r="AD55" s="38"/>
    </row>
    <row r="56" spans="1:30" ht="15.75" x14ac:dyDescent="0.25">
      <c r="A56" s="12" t="s">
        <v>78</v>
      </c>
      <c r="B56" s="26"/>
      <c r="D56" s="44"/>
      <c r="E56" s="42"/>
      <c r="I56" s="70">
        <v>0</v>
      </c>
      <c r="J56" s="43"/>
      <c r="N56" s="70">
        <v>0</v>
      </c>
      <c r="O56" s="43"/>
      <c r="S56" s="70">
        <v>0</v>
      </c>
      <c r="T56" s="43"/>
      <c r="X56" s="70">
        <v>0</v>
      </c>
      <c r="Y56" s="43"/>
      <c r="AC56" s="70">
        <v>0</v>
      </c>
      <c r="AD56" s="38">
        <f>I56+N56+S56+X56+AC56</f>
        <v>0</v>
      </c>
    </row>
    <row r="57" spans="1:30" ht="15.75" x14ac:dyDescent="0.25">
      <c r="B57" s="26"/>
      <c r="D57" s="44"/>
      <c r="E57" s="42"/>
      <c r="I57" s="70"/>
      <c r="J57" s="43"/>
      <c r="N57" s="70"/>
      <c r="O57" s="43"/>
      <c r="S57" s="70"/>
      <c r="T57" s="43"/>
      <c r="X57" s="70"/>
      <c r="Y57" s="43"/>
      <c r="AC57" s="70"/>
      <c r="AD57" s="38">
        <f>I57+N57+S57+X57+AC57</f>
        <v>0</v>
      </c>
    </row>
    <row r="58" spans="1:30" ht="15.75" x14ac:dyDescent="0.25">
      <c r="A58" s="12" t="s">
        <v>79</v>
      </c>
      <c r="B58" s="26"/>
      <c r="D58" s="44"/>
      <c r="E58" s="42"/>
      <c r="I58" s="70">
        <v>0</v>
      </c>
      <c r="J58" s="43"/>
      <c r="N58" s="70">
        <v>0</v>
      </c>
      <c r="O58" s="43"/>
      <c r="S58" s="70">
        <v>0</v>
      </c>
      <c r="T58" s="43"/>
      <c r="X58" s="70">
        <v>0</v>
      </c>
      <c r="Y58" s="43"/>
      <c r="AC58" s="70">
        <v>0</v>
      </c>
      <c r="AD58" s="38">
        <f>I58+N58+S58+X58+AC58</f>
        <v>0</v>
      </c>
    </row>
    <row r="59" spans="1:30" s="2" customFormat="1" ht="15.75" x14ac:dyDescent="0.25">
      <c r="A59" s="10"/>
      <c r="B59" s="10"/>
      <c r="C59" s="10"/>
      <c r="D59" s="6"/>
      <c r="E59" s="11" t="s">
        <v>50</v>
      </c>
      <c r="F59" s="10"/>
      <c r="G59" s="10"/>
      <c r="H59" s="10"/>
      <c r="I59" s="39">
        <f>SUM(I54:I58)</f>
        <v>0</v>
      </c>
      <c r="J59" s="7"/>
      <c r="K59" s="10"/>
      <c r="L59" s="10"/>
      <c r="M59" s="10"/>
      <c r="N59" s="39">
        <f>SUM(N54:N58)</f>
        <v>0</v>
      </c>
      <c r="O59" s="7"/>
      <c r="P59" s="10"/>
      <c r="Q59" s="10"/>
      <c r="R59" s="10"/>
      <c r="S59" s="39">
        <f>SUM(S54:S58)</f>
        <v>0</v>
      </c>
      <c r="T59" s="7"/>
      <c r="U59" s="10"/>
      <c r="V59" s="10"/>
      <c r="W59" s="10"/>
      <c r="X59" s="39">
        <f>SUM(X54:X58)</f>
        <v>0</v>
      </c>
      <c r="Y59" s="7"/>
      <c r="Z59" s="10"/>
      <c r="AA59" s="10"/>
      <c r="AB59" s="10"/>
      <c r="AC59" s="39">
        <f>SUM(AC54:AC58)</f>
        <v>0</v>
      </c>
      <c r="AD59" s="39">
        <f>SUM(AD54:AD58)</f>
        <v>0</v>
      </c>
    </row>
    <row r="60" spans="1:30" ht="15.75" x14ac:dyDescent="0.25">
      <c r="C60" s="2"/>
      <c r="D60" s="44"/>
      <c r="E60" s="40"/>
      <c r="I60" s="37"/>
      <c r="J60" s="36"/>
      <c r="N60" s="37"/>
      <c r="O60" s="36"/>
      <c r="S60" s="37"/>
      <c r="T60" s="36"/>
      <c r="X60" s="37"/>
      <c r="Y60" s="36"/>
      <c r="AC60" s="37"/>
      <c r="AD60" s="38"/>
    </row>
    <row r="61" spans="1:30" ht="15.75" x14ac:dyDescent="0.25">
      <c r="A61" s="26" t="s">
        <v>51</v>
      </c>
      <c r="B61" s="26"/>
      <c r="D61" s="35"/>
      <c r="E61" s="40"/>
      <c r="I61" s="37"/>
      <c r="J61" s="36"/>
      <c r="N61" s="37"/>
      <c r="O61" s="36"/>
      <c r="S61" s="37"/>
      <c r="T61" s="36"/>
      <c r="X61" s="37"/>
      <c r="Y61" s="36"/>
      <c r="AC61" s="37"/>
      <c r="AD61" s="38"/>
    </row>
    <row r="62" spans="1:30" ht="15.75" x14ac:dyDescent="0.25">
      <c r="A62" s="12" t="s">
        <v>52</v>
      </c>
      <c r="B62" s="26"/>
      <c r="D62" s="35"/>
      <c r="E62" s="40"/>
      <c r="I62" s="70">
        <v>0</v>
      </c>
      <c r="J62" s="36"/>
      <c r="N62" s="70">
        <v>0</v>
      </c>
      <c r="O62" s="36"/>
      <c r="S62" s="70">
        <v>0</v>
      </c>
      <c r="T62" s="36"/>
      <c r="X62" s="70">
        <v>0</v>
      </c>
      <c r="Y62" s="36"/>
      <c r="AC62" s="70">
        <v>0</v>
      </c>
      <c r="AD62" s="38">
        <f>AC62+X62+S62+N62+I62</f>
        <v>0</v>
      </c>
    </row>
    <row r="63" spans="1:30" ht="15.75" x14ac:dyDescent="0.25">
      <c r="A63" s="87" t="s">
        <v>53</v>
      </c>
      <c r="B63" s="26"/>
      <c r="D63" s="44"/>
      <c r="E63" s="40"/>
      <c r="I63" s="70">
        <v>0</v>
      </c>
      <c r="J63" s="36"/>
      <c r="N63" s="70">
        <v>0</v>
      </c>
      <c r="O63" s="36"/>
      <c r="S63" s="70">
        <v>0</v>
      </c>
      <c r="T63" s="36"/>
      <c r="X63" s="70">
        <v>0</v>
      </c>
      <c r="Y63" s="36"/>
      <c r="AC63" s="70">
        <v>0</v>
      </c>
      <c r="AD63" s="38">
        <f>AC63+X63+S63+N63+I63</f>
        <v>0</v>
      </c>
    </row>
    <row r="64" spans="1:30" x14ac:dyDescent="0.2">
      <c r="A64" s="87" t="s">
        <v>54</v>
      </c>
      <c r="D64" s="44"/>
      <c r="E64" s="40"/>
      <c r="I64" s="70">
        <v>0</v>
      </c>
      <c r="J64" s="36"/>
      <c r="N64" s="70">
        <f>I64*1.05</f>
        <v>0</v>
      </c>
      <c r="O64" s="36"/>
      <c r="S64" s="70">
        <f>N64*1.05</f>
        <v>0</v>
      </c>
      <c r="T64" s="36"/>
      <c r="X64" s="70">
        <f>S64*1.05</f>
        <v>0</v>
      </c>
      <c r="Y64" s="36"/>
      <c r="AC64" s="70">
        <f>X64*1.05</f>
        <v>0</v>
      </c>
      <c r="AD64" s="38">
        <f>I64+N64+S64+X64+AC64</f>
        <v>0</v>
      </c>
    </row>
    <row r="65" spans="1:31" s="2" customFormat="1" ht="15.75" x14ac:dyDescent="0.25">
      <c r="A65" s="10"/>
      <c r="B65" s="10"/>
      <c r="C65" s="10"/>
      <c r="D65" s="6"/>
      <c r="E65" s="11" t="s">
        <v>55</v>
      </c>
      <c r="F65" s="10"/>
      <c r="G65" s="10"/>
      <c r="H65" s="10"/>
      <c r="I65" s="39">
        <f>SUM(I60:I64)</f>
        <v>0</v>
      </c>
      <c r="J65" s="7"/>
      <c r="K65" s="10"/>
      <c r="L65" s="10"/>
      <c r="M65" s="10"/>
      <c r="N65" s="39">
        <f>SUM(N60:N64)</f>
        <v>0</v>
      </c>
      <c r="O65" s="7"/>
      <c r="P65" s="10"/>
      <c r="Q65" s="10"/>
      <c r="R65" s="10"/>
      <c r="S65" s="39">
        <f>SUM(S60:S64)</f>
        <v>0</v>
      </c>
      <c r="T65" s="7"/>
      <c r="U65" s="10"/>
      <c r="V65" s="10"/>
      <c r="W65" s="10"/>
      <c r="X65" s="39">
        <f>SUM(X60:X64)</f>
        <v>0</v>
      </c>
      <c r="Y65" s="7"/>
      <c r="Z65" s="10"/>
      <c r="AA65" s="10"/>
      <c r="AB65" s="10"/>
      <c r="AC65" s="39">
        <f>SUM(AC60:AC64)</f>
        <v>0</v>
      </c>
      <c r="AD65" s="39">
        <f>SUM(AD60:AD64)</f>
        <v>0</v>
      </c>
    </row>
    <row r="66" spans="1:31" ht="15.75" x14ac:dyDescent="0.25">
      <c r="C66" s="2"/>
      <c r="D66" s="35"/>
      <c r="E66" s="36"/>
      <c r="I66" s="37"/>
      <c r="J66" s="36"/>
      <c r="N66" s="37"/>
      <c r="O66" s="36"/>
      <c r="S66" s="37"/>
      <c r="T66" s="36"/>
      <c r="X66" s="37"/>
      <c r="Y66" s="36"/>
      <c r="AC66" s="37"/>
      <c r="AD66" s="38"/>
    </row>
    <row r="67" spans="1:31" ht="15.75" x14ac:dyDescent="0.25">
      <c r="C67" s="2"/>
      <c r="D67" s="35"/>
      <c r="E67" s="36"/>
      <c r="I67" s="37"/>
      <c r="J67" s="36"/>
      <c r="N67" s="37"/>
      <c r="O67" s="36"/>
      <c r="S67" s="37"/>
      <c r="T67" s="36"/>
      <c r="X67" s="37"/>
      <c r="Y67" s="36"/>
      <c r="AC67" s="37"/>
      <c r="AD67" s="38"/>
    </row>
    <row r="68" spans="1:31" ht="15.75" x14ac:dyDescent="0.25">
      <c r="A68" s="10"/>
      <c r="B68" s="10"/>
      <c r="C68" s="10"/>
      <c r="D68" s="45"/>
      <c r="E68" s="46" t="s">
        <v>56</v>
      </c>
      <c r="F68" s="6"/>
      <c r="G68" s="6"/>
      <c r="H68" s="6"/>
      <c r="I68" s="47">
        <f>I65+I59+I53+I44+I40+I36+I24+I28+I21</f>
        <v>0</v>
      </c>
      <c r="J68" s="48"/>
      <c r="K68" s="6"/>
      <c r="L68" s="6"/>
      <c r="M68" s="6"/>
      <c r="N68" s="47">
        <f>N65+N59+N53+N44+N40+N36+N24+N28+N21</f>
        <v>0</v>
      </c>
      <c r="O68" s="48"/>
      <c r="P68" s="6"/>
      <c r="Q68" s="6"/>
      <c r="R68" s="6"/>
      <c r="S68" s="47">
        <f>S65+S59+S53+S44+S40+S36+S24+S28+S21</f>
        <v>0</v>
      </c>
      <c r="T68" s="48"/>
      <c r="U68" s="6"/>
      <c r="V68" s="6"/>
      <c r="W68" s="6"/>
      <c r="X68" s="47">
        <f>X65+X59+X53+X44+X40+X36+X24+X28+X21</f>
        <v>0</v>
      </c>
      <c r="Y68" s="48"/>
      <c r="Z68" s="6"/>
      <c r="AA68" s="6"/>
      <c r="AB68" s="6"/>
      <c r="AC68" s="47">
        <f>AC65+AC59+AC53+AC44+AC40+AC36+AC24+AC28+AC21</f>
        <v>0</v>
      </c>
      <c r="AD68" s="47">
        <f>I68+N68+S68+X68+AC68</f>
        <v>0</v>
      </c>
    </row>
    <row r="69" spans="1:31" ht="15.75" x14ac:dyDescent="0.25">
      <c r="A69" s="88"/>
      <c r="B69" s="88"/>
      <c r="C69" s="88"/>
      <c r="D69" s="89"/>
      <c r="E69" s="90" t="s">
        <v>57</v>
      </c>
      <c r="F69" s="91"/>
      <c r="G69" s="91"/>
      <c r="H69" s="91"/>
      <c r="I69" s="92">
        <f>I65+I59+I53+I32+I21</f>
        <v>0</v>
      </c>
      <c r="J69" s="93"/>
      <c r="K69" s="91"/>
      <c r="L69" s="91"/>
      <c r="M69" s="91"/>
      <c r="N69" s="92">
        <f>N65+N59+N53+N32+N21</f>
        <v>0</v>
      </c>
      <c r="O69" s="93"/>
      <c r="P69" s="91"/>
      <c r="Q69" s="91"/>
      <c r="R69" s="91"/>
      <c r="S69" s="92">
        <f>S65+S59+S53+S32+S21</f>
        <v>0</v>
      </c>
      <c r="T69" s="93"/>
      <c r="U69" s="91"/>
      <c r="V69" s="91"/>
      <c r="W69" s="91"/>
      <c r="X69" s="92">
        <f>X65+X59+X53+X32+X21</f>
        <v>0</v>
      </c>
      <c r="Y69" s="93"/>
      <c r="Z69" s="91"/>
      <c r="AA69" s="91"/>
      <c r="AB69" s="91"/>
      <c r="AC69" s="92">
        <f>AC65+AC59+AC53+AC32+AC21</f>
        <v>0</v>
      </c>
      <c r="AD69" s="92">
        <f>I69+N69+S69+X69+AC69</f>
        <v>0</v>
      </c>
    </row>
    <row r="70" spans="1:31" ht="15.75" x14ac:dyDescent="0.25">
      <c r="A70" s="88"/>
      <c r="B70" s="88"/>
      <c r="C70" s="88"/>
      <c r="D70" s="89"/>
      <c r="E70" s="90" t="s">
        <v>58</v>
      </c>
      <c r="F70" s="91"/>
      <c r="G70" s="91"/>
      <c r="H70" s="91"/>
      <c r="I70" s="92">
        <f>I69-I64-I32</f>
        <v>0</v>
      </c>
      <c r="J70" s="93"/>
      <c r="K70" s="91"/>
      <c r="L70" s="91"/>
      <c r="M70" s="91"/>
      <c r="N70" s="92">
        <f>N69-N64-N32</f>
        <v>0</v>
      </c>
      <c r="O70" s="93"/>
      <c r="P70" s="91"/>
      <c r="Q70" s="91"/>
      <c r="R70" s="91"/>
      <c r="S70" s="92">
        <f>S69-S64-S32</f>
        <v>0</v>
      </c>
      <c r="T70" s="93"/>
      <c r="U70" s="91"/>
      <c r="V70" s="91"/>
      <c r="W70" s="91"/>
      <c r="X70" s="92">
        <f>X69-X64-X32</f>
        <v>0</v>
      </c>
      <c r="Y70" s="93"/>
      <c r="Z70" s="91"/>
      <c r="AA70" s="91"/>
      <c r="AB70" s="91"/>
      <c r="AC70" s="92">
        <f>AC69-AC64-AC32</f>
        <v>0</v>
      </c>
      <c r="AD70" s="92">
        <f>I70+N70+S70+X70+AC70</f>
        <v>0</v>
      </c>
      <c r="AE70" s="98"/>
    </row>
    <row r="71" spans="1:31" ht="15.75" x14ac:dyDescent="0.25">
      <c r="A71" s="88"/>
      <c r="B71" s="88"/>
      <c r="C71" s="88"/>
      <c r="D71" s="89"/>
      <c r="E71" s="90" t="s">
        <v>59</v>
      </c>
      <c r="F71" s="91"/>
      <c r="G71" s="91"/>
      <c r="H71" s="91"/>
      <c r="I71" s="92">
        <f>ROUND(I70*52%,0)</f>
        <v>0</v>
      </c>
      <c r="J71" s="93"/>
      <c r="K71" s="91"/>
      <c r="L71" s="91"/>
      <c r="M71" s="91"/>
      <c r="N71" s="92">
        <f>ROUND(N70*52%,0)</f>
        <v>0</v>
      </c>
      <c r="O71" s="93"/>
      <c r="P71" s="91"/>
      <c r="Q71" s="91"/>
      <c r="R71" s="91"/>
      <c r="S71" s="92">
        <f>ROUND(S70*52%,0)</f>
        <v>0</v>
      </c>
      <c r="T71" s="93"/>
      <c r="U71" s="91"/>
      <c r="V71" s="91"/>
      <c r="W71" s="91"/>
      <c r="X71" s="92">
        <f>ROUND(X70*52%,0)</f>
        <v>0</v>
      </c>
      <c r="Y71" s="93"/>
      <c r="Z71" s="91"/>
      <c r="AA71" s="91"/>
      <c r="AB71" s="91"/>
      <c r="AC71" s="92">
        <f>ROUND(AC70*52%,0)</f>
        <v>0</v>
      </c>
      <c r="AD71" s="92">
        <f>ROUND(AD70*52%,0)</f>
        <v>0</v>
      </c>
    </row>
    <row r="72" spans="1:31" ht="16.5" thickBot="1" x14ac:dyDescent="0.3">
      <c r="A72" s="88"/>
      <c r="B72" s="88"/>
      <c r="C72" s="88"/>
      <c r="D72" s="89"/>
      <c r="E72" s="94" t="s">
        <v>60</v>
      </c>
      <c r="F72" s="95"/>
      <c r="G72" s="95"/>
      <c r="H72" s="95"/>
      <c r="I72" s="96">
        <f>I69+I71</f>
        <v>0</v>
      </c>
      <c r="J72" s="97"/>
      <c r="K72" s="95"/>
      <c r="L72" s="95"/>
      <c r="M72" s="95"/>
      <c r="N72" s="96">
        <f>N69+N71</f>
        <v>0</v>
      </c>
      <c r="O72" s="97"/>
      <c r="P72" s="95"/>
      <c r="Q72" s="95"/>
      <c r="R72" s="95"/>
      <c r="S72" s="96">
        <f>S69+S71</f>
        <v>0</v>
      </c>
      <c r="T72" s="97"/>
      <c r="U72" s="95"/>
      <c r="V72" s="95"/>
      <c r="W72" s="95"/>
      <c r="X72" s="96">
        <f>X69+X71</f>
        <v>0</v>
      </c>
      <c r="Y72" s="97"/>
      <c r="Z72" s="95"/>
      <c r="AA72" s="95"/>
      <c r="AB72" s="95"/>
      <c r="AC72" s="96">
        <f>AC69+AC71</f>
        <v>0</v>
      </c>
      <c r="AD72" s="96">
        <f>AD69+AD71</f>
        <v>0</v>
      </c>
    </row>
    <row r="73" spans="1:31" ht="15.75" x14ac:dyDescent="0.25">
      <c r="H73" s="50"/>
      <c r="I73" s="51"/>
      <c r="J73" s="52"/>
      <c r="K73" s="52"/>
      <c r="L73" s="52"/>
      <c r="M73" s="52"/>
      <c r="N73" s="51"/>
      <c r="O73" s="52"/>
      <c r="P73" s="52"/>
      <c r="Q73" s="52"/>
      <c r="R73" s="52"/>
      <c r="S73" s="51"/>
      <c r="T73" s="52"/>
      <c r="U73" s="52"/>
      <c r="V73" s="52"/>
      <c r="W73" s="52"/>
      <c r="X73" s="51"/>
      <c r="Y73" s="52"/>
      <c r="Z73" s="52"/>
      <c r="AA73" s="52"/>
      <c r="AB73" s="52"/>
      <c r="AC73" s="51"/>
    </row>
    <row r="74" spans="1:31" ht="15.75" x14ac:dyDescent="0.25">
      <c r="D74" s="49"/>
      <c r="E74" s="53" t="s">
        <v>61</v>
      </c>
      <c r="I74" s="19">
        <v>0</v>
      </c>
      <c r="N74" s="19">
        <f>I74</f>
        <v>0</v>
      </c>
      <c r="S74" s="19">
        <f>N74</f>
        <v>0</v>
      </c>
      <c r="X74" s="19">
        <f>S74</f>
        <v>0</v>
      </c>
      <c r="AC74" s="19">
        <f>X74</f>
        <v>0</v>
      </c>
      <c r="AD74" s="17">
        <f>AC74+X74+S74+N74+I74</f>
        <v>0</v>
      </c>
    </row>
    <row r="75" spans="1:31" ht="15.75" x14ac:dyDescent="0.25">
      <c r="D75" s="49"/>
      <c r="E75" s="53" t="s">
        <v>62</v>
      </c>
      <c r="I75" s="19">
        <f>I74-I68</f>
        <v>0</v>
      </c>
      <c r="N75" s="19">
        <f>N74-N68</f>
        <v>0</v>
      </c>
      <c r="S75" s="19">
        <f>S74-S68</f>
        <v>0</v>
      </c>
      <c r="X75" s="19">
        <f>X74-X68</f>
        <v>0</v>
      </c>
      <c r="AC75" s="19">
        <f>AC74-AC68</f>
        <v>0</v>
      </c>
      <c r="AD75" s="17">
        <f>AD74-AD68</f>
        <v>0</v>
      </c>
    </row>
    <row r="76" spans="1:31" x14ac:dyDescent="0.2">
      <c r="E76" s="56"/>
    </row>
    <row r="77" spans="1:31" s="56" customFormat="1" x14ac:dyDescent="0.2">
      <c r="B77" s="64"/>
      <c r="C77" s="64"/>
      <c r="D77" s="64"/>
      <c r="I77" s="64"/>
      <c r="N77" s="64"/>
      <c r="S77" s="64"/>
      <c r="X77" s="64"/>
      <c r="AC77" s="64"/>
      <c r="AD77" s="65"/>
    </row>
    <row r="78" spans="1:31" s="56" customFormat="1" x14ac:dyDescent="0.2">
      <c r="B78" s="64"/>
      <c r="C78" s="64"/>
      <c r="D78" s="64"/>
      <c r="I78" s="64"/>
      <c r="N78" s="64"/>
      <c r="S78" s="64"/>
      <c r="X78" s="64"/>
      <c r="AC78" s="64"/>
      <c r="AD78" s="65"/>
    </row>
    <row r="79" spans="1:31" s="56" customFormat="1" x14ac:dyDescent="0.2">
      <c r="B79" s="64"/>
      <c r="C79" s="64"/>
      <c r="D79" s="64"/>
      <c r="I79" s="64"/>
      <c r="N79" s="64"/>
      <c r="S79" s="64"/>
      <c r="X79" s="64"/>
      <c r="AC79" s="64"/>
      <c r="AD79" s="65"/>
    </row>
    <row r="80" spans="1:31" s="56" customFormat="1" x14ac:dyDescent="0.2">
      <c r="B80" s="64"/>
      <c r="C80" s="64"/>
      <c r="D80" s="64"/>
      <c r="I80" s="64"/>
      <c r="N80" s="64"/>
      <c r="S80" s="64"/>
      <c r="X80" s="64"/>
      <c r="AC80" s="64"/>
      <c r="AD80" s="65"/>
    </row>
    <row r="81" spans="2:30" s="56" customFormat="1" x14ac:dyDescent="0.2">
      <c r="B81" s="64"/>
      <c r="C81" s="64"/>
      <c r="D81" s="64"/>
      <c r="I81" s="64"/>
      <c r="N81" s="64"/>
      <c r="S81" s="64"/>
      <c r="X81" s="64"/>
      <c r="AC81" s="64"/>
      <c r="AD81" s="65"/>
    </row>
    <row r="82" spans="2:30" s="56" customFormat="1" x14ac:dyDescent="0.2">
      <c r="B82" s="64"/>
      <c r="C82" s="64"/>
      <c r="D82" s="64"/>
      <c r="I82" s="64"/>
      <c r="N82" s="64"/>
      <c r="S82" s="64"/>
      <c r="X82" s="64"/>
      <c r="AC82" s="64"/>
      <c r="AD82" s="65"/>
    </row>
    <row r="83" spans="2:30" s="56" customFormat="1" x14ac:dyDescent="0.2">
      <c r="B83" s="64"/>
      <c r="C83" s="64"/>
      <c r="D83" s="64"/>
      <c r="I83" s="64"/>
      <c r="N83" s="64"/>
      <c r="S83" s="64"/>
      <c r="X83" s="64"/>
      <c r="AC83" s="64"/>
      <c r="AD83" s="65"/>
    </row>
    <row r="84" spans="2:30" s="56" customFormat="1" x14ac:dyDescent="0.2">
      <c r="B84" s="64"/>
      <c r="C84" s="64"/>
      <c r="D84" s="64"/>
      <c r="I84" s="64"/>
      <c r="N84" s="64"/>
      <c r="S84" s="64"/>
      <c r="X84" s="64"/>
      <c r="AC84" s="64"/>
      <c r="AD84" s="65"/>
    </row>
    <row r="85" spans="2:30" s="56" customFormat="1" x14ac:dyDescent="0.2">
      <c r="B85" s="64"/>
      <c r="C85" s="64"/>
      <c r="D85" s="64"/>
      <c r="I85" s="64"/>
      <c r="N85" s="64"/>
      <c r="S85" s="64"/>
      <c r="X85" s="64"/>
      <c r="AC85" s="64"/>
      <c r="AD85" s="65"/>
    </row>
    <row r="86" spans="2:30" s="56" customFormat="1" x14ac:dyDescent="0.2">
      <c r="B86" s="64"/>
      <c r="C86" s="64"/>
      <c r="D86" s="64"/>
      <c r="I86" s="64"/>
      <c r="N86" s="64"/>
      <c r="S86" s="64"/>
      <c r="X86" s="64"/>
      <c r="AC86" s="64"/>
      <c r="AD86" s="65"/>
    </row>
    <row r="87" spans="2:30" s="56" customFormat="1" x14ac:dyDescent="0.2">
      <c r="B87" s="64"/>
      <c r="C87" s="64"/>
      <c r="D87" s="64"/>
      <c r="I87" s="64"/>
      <c r="N87" s="64"/>
      <c r="S87" s="64"/>
      <c r="X87" s="64"/>
      <c r="AC87" s="64"/>
      <c r="AD87" s="65"/>
    </row>
    <row r="88" spans="2:30" s="56" customFormat="1" x14ac:dyDescent="0.2">
      <c r="B88" s="64"/>
      <c r="C88" s="64"/>
      <c r="D88" s="64"/>
      <c r="I88" s="64"/>
      <c r="N88" s="64"/>
      <c r="S88" s="64"/>
      <c r="X88" s="64"/>
      <c r="AC88" s="64"/>
      <c r="AD88" s="65"/>
    </row>
    <row r="89" spans="2:30" s="56" customFormat="1" x14ac:dyDescent="0.2">
      <c r="B89" s="64"/>
      <c r="C89" s="64"/>
      <c r="D89" s="64"/>
      <c r="I89" s="64"/>
      <c r="N89" s="64"/>
      <c r="S89" s="64"/>
      <c r="X89" s="64"/>
      <c r="AC89" s="64"/>
      <c r="AD89" s="65"/>
    </row>
    <row r="90" spans="2:30" s="56" customFormat="1" x14ac:dyDescent="0.2">
      <c r="B90" s="64"/>
      <c r="C90" s="64"/>
      <c r="D90" s="64"/>
      <c r="I90" s="64"/>
      <c r="N90" s="64"/>
      <c r="S90" s="64"/>
      <c r="X90" s="64"/>
      <c r="AC90" s="64"/>
      <c r="AD90" s="65"/>
    </row>
    <row r="91" spans="2:30" s="56" customFormat="1" x14ac:dyDescent="0.2">
      <c r="B91" s="64"/>
      <c r="C91" s="64"/>
      <c r="D91" s="64"/>
      <c r="I91" s="64"/>
      <c r="N91" s="64"/>
      <c r="S91" s="64"/>
      <c r="X91" s="64"/>
      <c r="AC91" s="64"/>
      <c r="AD91" s="65"/>
    </row>
    <row r="92" spans="2:30" s="56" customFormat="1" x14ac:dyDescent="0.2">
      <c r="B92" s="64"/>
      <c r="C92" s="64"/>
      <c r="D92" s="64"/>
      <c r="I92" s="64"/>
      <c r="N92" s="64"/>
      <c r="S92" s="64"/>
      <c r="X92" s="64"/>
      <c r="AC92" s="64"/>
      <c r="AD92" s="65"/>
    </row>
    <row r="93" spans="2:30" s="56" customFormat="1" x14ac:dyDescent="0.2">
      <c r="B93" s="64"/>
      <c r="C93" s="64"/>
      <c r="D93" s="64"/>
      <c r="I93" s="64"/>
      <c r="N93" s="64"/>
      <c r="S93" s="64"/>
      <c r="X93" s="64"/>
      <c r="AC93" s="64"/>
      <c r="AD93" s="65"/>
    </row>
    <row r="94" spans="2:30" s="56" customFormat="1" x14ac:dyDescent="0.2">
      <c r="B94" s="64"/>
      <c r="C94" s="64"/>
      <c r="D94" s="64"/>
      <c r="I94" s="64"/>
      <c r="N94" s="64"/>
      <c r="S94" s="64"/>
      <c r="X94" s="64"/>
      <c r="AC94" s="64"/>
      <c r="AD94" s="65"/>
    </row>
    <row r="95" spans="2:30" s="56" customFormat="1" x14ac:dyDescent="0.2">
      <c r="B95" s="64"/>
      <c r="C95" s="64"/>
      <c r="D95" s="64"/>
      <c r="I95" s="64"/>
      <c r="N95" s="64"/>
      <c r="S95" s="64"/>
      <c r="X95" s="64"/>
      <c r="AC95" s="64"/>
      <c r="AD95" s="65"/>
    </row>
    <row r="96" spans="2:30" s="56" customFormat="1" x14ac:dyDescent="0.2">
      <c r="B96" s="64"/>
      <c r="C96" s="64"/>
      <c r="D96" s="64"/>
      <c r="I96" s="64"/>
      <c r="N96" s="64"/>
      <c r="S96" s="64"/>
      <c r="X96" s="64"/>
      <c r="AC96" s="64"/>
      <c r="AD96" s="65"/>
    </row>
    <row r="97" spans="2:30" s="56" customFormat="1" x14ac:dyDescent="0.2">
      <c r="B97" s="64"/>
      <c r="C97" s="64"/>
      <c r="D97" s="64"/>
      <c r="I97" s="64"/>
      <c r="N97" s="64"/>
      <c r="S97" s="64"/>
      <c r="X97" s="64"/>
      <c r="AC97" s="64"/>
      <c r="AD97" s="65"/>
    </row>
    <row r="98" spans="2:30" s="56" customFormat="1" x14ac:dyDescent="0.2">
      <c r="B98" s="64"/>
      <c r="C98" s="64"/>
      <c r="D98" s="64"/>
      <c r="I98" s="64"/>
      <c r="N98" s="64"/>
      <c r="S98" s="64"/>
      <c r="X98" s="64"/>
      <c r="AC98" s="64"/>
      <c r="AD98" s="65"/>
    </row>
    <row r="99" spans="2:30" s="56" customFormat="1" x14ac:dyDescent="0.2">
      <c r="B99" s="64"/>
      <c r="C99" s="64"/>
      <c r="D99" s="64"/>
      <c r="I99" s="64"/>
      <c r="N99" s="64"/>
      <c r="S99" s="64"/>
      <c r="X99" s="64"/>
      <c r="AC99" s="64"/>
      <c r="AD99" s="65"/>
    </row>
    <row r="100" spans="2:30" s="56" customFormat="1" x14ac:dyDescent="0.2">
      <c r="B100" s="64"/>
      <c r="C100" s="64"/>
      <c r="D100" s="64"/>
      <c r="I100" s="64"/>
      <c r="N100" s="64"/>
      <c r="S100" s="64"/>
      <c r="X100" s="64"/>
      <c r="AC100" s="64"/>
      <c r="AD100" s="65"/>
    </row>
    <row r="101" spans="2:30" s="56" customFormat="1" x14ac:dyDescent="0.2">
      <c r="B101" s="64"/>
      <c r="C101" s="64"/>
      <c r="D101" s="64"/>
      <c r="I101" s="64"/>
      <c r="N101" s="64"/>
      <c r="S101" s="64"/>
      <c r="X101" s="64"/>
      <c r="AC101" s="64"/>
      <c r="AD101" s="65"/>
    </row>
    <row r="102" spans="2:30" s="56" customFormat="1" x14ac:dyDescent="0.2">
      <c r="B102" s="64"/>
      <c r="C102" s="64"/>
      <c r="D102" s="64"/>
      <c r="I102" s="64"/>
      <c r="N102" s="64"/>
      <c r="S102" s="64"/>
      <c r="X102" s="64"/>
      <c r="AC102" s="64"/>
      <c r="AD102" s="65"/>
    </row>
    <row r="103" spans="2:30" s="56" customFormat="1" x14ac:dyDescent="0.2">
      <c r="B103" s="64"/>
      <c r="C103" s="64"/>
      <c r="D103" s="64"/>
      <c r="I103" s="64"/>
      <c r="N103" s="64"/>
      <c r="S103" s="64"/>
      <c r="X103" s="64"/>
      <c r="AC103" s="64"/>
      <c r="AD103" s="65"/>
    </row>
    <row r="104" spans="2:30" s="56" customFormat="1" x14ac:dyDescent="0.2">
      <c r="B104" s="64"/>
      <c r="C104" s="64"/>
      <c r="D104" s="64"/>
      <c r="I104" s="64"/>
      <c r="N104" s="64"/>
      <c r="S104" s="64"/>
      <c r="X104" s="64"/>
      <c r="AC104" s="64"/>
      <c r="AD104" s="65"/>
    </row>
    <row r="105" spans="2:30" s="56" customFormat="1" x14ac:dyDescent="0.2">
      <c r="B105" s="64"/>
      <c r="C105" s="64"/>
      <c r="D105" s="64"/>
      <c r="I105" s="64"/>
      <c r="N105" s="64"/>
      <c r="S105" s="64"/>
      <c r="X105" s="64"/>
      <c r="AC105" s="64"/>
      <c r="AD105" s="65"/>
    </row>
    <row r="106" spans="2:30" s="56" customFormat="1" x14ac:dyDescent="0.2">
      <c r="B106" s="64"/>
      <c r="C106" s="64"/>
      <c r="D106" s="64"/>
      <c r="I106" s="64"/>
      <c r="N106" s="64"/>
      <c r="S106" s="64"/>
      <c r="X106" s="64"/>
      <c r="AC106" s="64"/>
      <c r="AD106" s="65"/>
    </row>
    <row r="107" spans="2:30" s="56" customFormat="1" x14ac:dyDescent="0.2">
      <c r="B107" s="64"/>
      <c r="C107" s="64"/>
      <c r="D107" s="64"/>
      <c r="I107" s="64"/>
      <c r="N107" s="64"/>
      <c r="S107" s="64"/>
      <c r="X107" s="64"/>
      <c r="AC107" s="64"/>
      <c r="AD107" s="65"/>
    </row>
    <row r="108" spans="2:30" s="56" customFormat="1" x14ac:dyDescent="0.2">
      <c r="B108" s="64"/>
      <c r="C108" s="64"/>
      <c r="D108" s="64"/>
      <c r="I108" s="64"/>
      <c r="N108" s="64"/>
      <c r="S108" s="64"/>
      <c r="X108" s="64"/>
      <c r="AC108" s="64"/>
      <c r="AD108" s="65"/>
    </row>
    <row r="109" spans="2:30" s="56" customFormat="1" x14ac:dyDescent="0.2">
      <c r="B109" s="64"/>
      <c r="C109" s="64"/>
      <c r="D109" s="64"/>
      <c r="I109" s="64"/>
      <c r="N109" s="64"/>
      <c r="S109" s="64"/>
      <c r="X109" s="64"/>
      <c r="AC109" s="64"/>
      <c r="AD109" s="65"/>
    </row>
    <row r="110" spans="2:30" s="56" customFormat="1" x14ac:dyDescent="0.2">
      <c r="B110" s="64"/>
      <c r="C110" s="64"/>
      <c r="D110" s="64"/>
      <c r="I110" s="64"/>
      <c r="N110" s="64"/>
      <c r="S110" s="64"/>
      <c r="X110" s="64"/>
      <c r="AC110" s="64"/>
      <c r="AD110" s="65"/>
    </row>
    <row r="111" spans="2:30" s="56" customFormat="1" x14ac:dyDescent="0.2">
      <c r="B111" s="64"/>
      <c r="C111" s="64"/>
      <c r="D111" s="64"/>
      <c r="I111" s="64"/>
      <c r="N111" s="64"/>
      <c r="S111" s="64"/>
      <c r="X111" s="64"/>
      <c r="AC111" s="64"/>
      <c r="AD111" s="65"/>
    </row>
    <row r="112" spans="2:30" s="56" customFormat="1" x14ac:dyDescent="0.2">
      <c r="B112" s="64"/>
      <c r="C112" s="64"/>
      <c r="D112" s="64"/>
      <c r="I112" s="64"/>
      <c r="N112" s="64"/>
      <c r="S112" s="64"/>
      <c r="X112" s="64"/>
      <c r="AC112" s="64"/>
      <c r="AD112" s="65"/>
    </row>
    <row r="113" spans="2:30" s="56" customFormat="1" x14ac:dyDescent="0.2">
      <c r="B113" s="64"/>
      <c r="C113" s="64"/>
      <c r="D113" s="64"/>
      <c r="I113" s="64"/>
      <c r="N113" s="64"/>
      <c r="S113" s="64"/>
      <c r="X113" s="64"/>
      <c r="AC113" s="64"/>
      <c r="AD113" s="65"/>
    </row>
    <row r="114" spans="2:30" s="56" customFormat="1" x14ac:dyDescent="0.2">
      <c r="B114" s="64"/>
      <c r="C114" s="64"/>
      <c r="D114" s="64"/>
      <c r="I114" s="64"/>
      <c r="N114" s="64"/>
      <c r="S114" s="64"/>
      <c r="X114" s="64"/>
      <c r="AC114" s="64"/>
      <c r="AD114" s="65"/>
    </row>
    <row r="115" spans="2:30" s="56" customFormat="1" x14ac:dyDescent="0.2">
      <c r="B115" s="64"/>
      <c r="C115" s="64"/>
      <c r="D115" s="64"/>
      <c r="I115" s="64"/>
      <c r="N115" s="64"/>
      <c r="S115" s="64"/>
      <c r="X115" s="64"/>
      <c r="AC115" s="64"/>
      <c r="AD115" s="65"/>
    </row>
    <row r="116" spans="2:30" s="56" customFormat="1" x14ac:dyDescent="0.2">
      <c r="B116" s="64"/>
      <c r="C116" s="64"/>
      <c r="D116" s="64"/>
      <c r="I116" s="64"/>
      <c r="N116" s="64"/>
      <c r="S116" s="64"/>
      <c r="X116" s="64"/>
      <c r="AC116" s="64"/>
      <c r="AD116" s="65"/>
    </row>
    <row r="117" spans="2:30" s="56" customFormat="1" x14ac:dyDescent="0.2">
      <c r="B117" s="64"/>
      <c r="C117" s="64"/>
      <c r="D117" s="64"/>
      <c r="I117" s="64"/>
      <c r="N117" s="64"/>
      <c r="S117" s="64"/>
      <c r="X117" s="64"/>
      <c r="AC117" s="64"/>
      <c r="AD117" s="65"/>
    </row>
    <row r="118" spans="2:30" s="56" customFormat="1" x14ac:dyDescent="0.2">
      <c r="B118" s="64"/>
      <c r="C118" s="64"/>
      <c r="D118" s="64"/>
      <c r="I118" s="64"/>
      <c r="N118" s="64"/>
      <c r="S118" s="64"/>
      <c r="X118" s="64"/>
      <c r="AC118" s="64"/>
      <c r="AD118" s="65"/>
    </row>
    <row r="119" spans="2:30" s="56" customFormat="1" x14ac:dyDescent="0.2">
      <c r="B119" s="64"/>
      <c r="C119" s="64"/>
      <c r="D119" s="64"/>
      <c r="I119" s="64"/>
      <c r="N119" s="64"/>
      <c r="S119" s="64"/>
      <c r="X119" s="64"/>
      <c r="AC119" s="64"/>
      <c r="AD119" s="65"/>
    </row>
    <row r="120" spans="2:30" s="56" customFormat="1" x14ac:dyDescent="0.2">
      <c r="B120" s="64"/>
      <c r="C120" s="64"/>
      <c r="D120" s="64"/>
      <c r="I120" s="64"/>
      <c r="N120" s="64"/>
      <c r="S120" s="64"/>
      <c r="X120" s="64"/>
      <c r="AC120" s="64"/>
      <c r="AD120" s="65"/>
    </row>
    <row r="121" spans="2:30" s="56" customFormat="1" x14ac:dyDescent="0.2">
      <c r="B121" s="66"/>
      <c r="C121" s="66"/>
      <c r="D121" s="66"/>
      <c r="I121" s="64"/>
      <c r="N121" s="64"/>
      <c r="S121" s="64"/>
      <c r="X121" s="64"/>
      <c r="AC121" s="64"/>
      <c r="AD121" s="65"/>
    </row>
    <row r="122" spans="2:30" s="56" customFormat="1" x14ac:dyDescent="0.2">
      <c r="B122" s="66"/>
      <c r="C122" s="66"/>
      <c r="D122" s="66"/>
      <c r="I122" s="64"/>
      <c r="N122" s="64"/>
      <c r="S122" s="64"/>
      <c r="X122" s="64"/>
      <c r="AC122" s="64"/>
      <c r="AD122" s="65"/>
    </row>
  </sheetData>
  <mergeCells count="11">
    <mergeCell ref="E8:I8"/>
    <mergeCell ref="J8:N8"/>
    <mergeCell ref="B3:E3"/>
    <mergeCell ref="B4:E4"/>
    <mergeCell ref="O8:S8"/>
    <mergeCell ref="B5:E5"/>
    <mergeCell ref="AF8:AK8"/>
    <mergeCell ref="T8:X8"/>
    <mergeCell ref="Y8:AC8"/>
    <mergeCell ref="L3:N3"/>
    <mergeCell ref="L4:N4"/>
  </mergeCells>
  <phoneticPr fontId="0" type="noConversion"/>
  <pageMargins left="0.25" right="0" top="0.25" bottom="0.25" header="0.5" footer="0.5"/>
  <pageSetup scale="43"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18"/>
  <sheetViews>
    <sheetView workbookViewId="0">
      <selection activeCell="B9" sqref="B9"/>
    </sheetView>
  </sheetViews>
  <sheetFormatPr defaultRowHeight="12.75" x14ac:dyDescent="0.2"/>
  <cols>
    <col min="1" max="1" width="47.140625" customWidth="1"/>
    <col min="2" max="2" width="9.140625" style="3" customWidth="1"/>
  </cols>
  <sheetData>
    <row r="1" spans="1:3" ht="16.5" thickBot="1" x14ac:dyDescent="0.3">
      <c r="A1" s="2" t="s">
        <v>81</v>
      </c>
      <c r="B1" s="5"/>
    </row>
    <row r="2" spans="1:3" x14ac:dyDescent="0.2">
      <c r="A2" s="74" t="s">
        <v>67</v>
      </c>
      <c r="B2" s="75">
        <v>0.32</v>
      </c>
      <c r="C2" s="76" t="s">
        <v>68</v>
      </c>
    </row>
    <row r="3" spans="1:3" x14ac:dyDescent="0.2">
      <c r="A3" s="77" t="s">
        <v>69</v>
      </c>
      <c r="B3" s="78">
        <v>0.22</v>
      </c>
      <c r="C3" s="79" t="s">
        <v>68</v>
      </c>
    </row>
    <row r="4" spans="1:3" x14ac:dyDescent="0.2">
      <c r="A4" s="80" t="s">
        <v>70</v>
      </c>
      <c r="B4" s="81">
        <v>0.41</v>
      </c>
      <c r="C4" s="79" t="s">
        <v>68</v>
      </c>
    </row>
    <row r="5" spans="1:3" x14ac:dyDescent="0.2">
      <c r="A5" s="82" t="s">
        <v>71</v>
      </c>
      <c r="B5" s="83">
        <v>0.34</v>
      </c>
      <c r="C5" s="79" t="s">
        <v>68</v>
      </c>
    </row>
    <row r="6" spans="1:3" x14ac:dyDescent="0.2">
      <c r="A6" s="84" t="s">
        <v>72</v>
      </c>
      <c r="B6" s="85">
        <v>0.54</v>
      </c>
      <c r="C6" s="79" t="s">
        <v>68</v>
      </c>
    </row>
    <row r="7" spans="1:3" x14ac:dyDescent="0.2">
      <c r="A7" s="80" t="s">
        <v>73</v>
      </c>
      <c r="B7" s="81">
        <v>0.2</v>
      </c>
      <c r="C7" s="79" t="s">
        <v>68</v>
      </c>
    </row>
    <row r="8" spans="1:3" x14ac:dyDescent="0.2">
      <c r="A8" s="82" t="s">
        <v>74</v>
      </c>
      <c r="B8" s="83">
        <v>0.11</v>
      </c>
      <c r="C8" s="79" t="s">
        <v>68</v>
      </c>
    </row>
    <row r="9" spans="1:3" x14ac:dyDescent="0.2">
      <c r="A9" s="82" t="s">
        <v>75</v>
      </c>
      <c r="B9" s="83">
        <v>0.02</v>
      </c>
      <c r="C9" s="79" t="s">
        <v>68</v>
      </c>
    </row>
    <row r="10" spans="1:3" ht="15.75" x14ac:dyDescent="0.25">
      <c r="A10" s="2"/>
    </row>
    <row r="11" spans="1:3" x14ac:dyDescent="0.2">
      <c r="A11" s="1"/>
      <c r="B11" s="4"/>
    </row>
    <row r="12" spans="1:3" x14ac:dyDescent="0.2">
      <c r="A12" s="1"/>
      <c r="B12" s="4"/>
    </row>
    <row r="13" spans="1:3" x14ac:dyDescent="0.2">
      <c r="A13" s="1"/>
      <c r="B13" s="4"/>
    </row>
    <row r="14" spans="1:3" x14ac:dyDescent="0.2">
      <c r="A14" s="1"/>
      <c r="B14" s="4"/>
    </row>
    <row r="15" spans="1:3" x14ac:dyDescent="0.2">
      <c r="A15" s="1"/>
      <c r="B15" s="4"/>
    </row>
    <row r="16" spans="1:3" x14ac:dyDescent="0.2">
      <c r="A16" s="1"/>
      <c r="B16" s="4"/>
    </row>
    <row r="17" spans="1:2" x14ac:dyDescent="0.2">
      <c r="A17" s="1"/>
      <c r="B17" s="4"/>
    </row>
    <row r="18" spans="1:2" x14ac:dyDescent="0.2">
      <c r="A18" s="1"/>
      <c r="B18" s="4"/>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13D9-C7B2-4EB4-AC1C-F9A696627C46}">
  <dimension ref="A3:D7"/>
  <sheetViews>
    <sheetView topLeftCell="A7" workbookViewId="0">
      <selection activeCell="B5" sqref="B5"/>
    </sheetView>
  </sheetViews>
  <sheetFormatPr defaultRowHeight="12.75" x14ac:dyDescent="0.2"/>
  <cols>
    <col min="1" max="1" width="18.7109375" bestFit="1" customWidth="1"/>
    <col min="2" max="3" width="12.28515625" bestFit="1" customWidth="1"/>
    <col min="4" max="4" width="17.28515625" customWidth="1"/>
  </cols>
  <sheetData>
    <row r="3" spans="1:4" x14ac:dyDescent="0.2">
      <c r="A3" s="111" t="s">
        <v>63</v>
      </c>
      <c r="B3" s="111" t="s">
        <v>64</v>
      </c>
      <c r="C3" s="111" t="s">
        <v>65</v>
      </c>
      <c r="D3" s="111" t="s">
        <v>66</v>
      </c>
    </row>
    <row r="4" spans="1:4" x14ac:dyDescent="0.2">
      <c r="A4" t="str">
        <f>'UCF (Full Budget)'!A10</f>
        <v>TBD</v>
      </c>
      <c r="B4" s="109">
        <v>0</v>
      </c>
      <c r="C4" s="110">
        <f>(B4+(B4/3))</f>
        <v>0</v>
      </c>
      <c r="D4" s="112"/>
    </row>
    <row r="5" spans="1:4" x14ac:dyDescent="0.2">
      <c r="A5" t="str">
        <f>'UCF (Full Budget)'!A11</f>
        <v>TBD Co-I</v>
      </c>
      <c r="B5" s="109">
        <v>0</v>
      </c>
      <c r="C5" s="110">
        <f>(B5+(B5/3))</f>
        <v>0</v>
      </c>
      <c r="D5" s="112"/>
    </row>
    <row r="6" spans="1:4" x14ac:dyDescent="0.2">
      <c r="A6" t="str">
        <f>'UCF (Full Budget)'!A12</f>
        <v>TBD Co-I</v>
      </c>
      <c r="B6" s="110">
        <v>0</v>
      </c>
      <c r="C6" s="110">
        <f>(B6+(B6/3))</f>
        <v>0</v>
      </c>
      <c r="D6" s="112"/>
    </row>
    <row r="7" spans="1:4" x14ac:dyDescent="0.2">
      <c r="C7" s="109"/>
      <c r="D7" s="1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EAD6621008F4AAF9DDB5DE0E1FF8B" ma:contentTypeVersion="19" ma:contentTypeDescription="Create a new document." ma:contentTypeScope="" ma:versionID="aeac174bd1a79b60711246c6719b08ee">
  <xsd:schema xmlns:xsd="http://www.w3.org/2001/XMLSchema" xmlns:xs="http://www.w3.org/2001/XMLSchema" xmlns:p="http://schemas.microsoft.com/office/2006/metadata/properties" xmlns:ns1="http://schemas.microsoft.com/sharepoint/v3" xmlns:ns2="725a4b18-ddbc-467e-bba8-5e4d4eae116d" xmlns:ns3="0cd88680-7c57-4cab-8060-900056e311ed" targetNamespace="http://schemas.microsoft.com/office/2006/metadata/properties" ma:root="true" ma:fieldsID="85d2b8ca2c62375e8092b3713cd3cbc3" ns1:_="" ns2:_="" ns3:_="">
    <xsd:import namespace="http://schemas.microsoft.com/sharepoint/v3"/>
    <xsd:import namespace="725a4b18-ddbc-467e-bba8-5e4d4eae116d"/>
    <xsd:import namespace="0cd88680-7c57-4cab-8060-900056e311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5a4b18-ddbc-467e-bba8-5e4d4eae1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d88680-7c57-4cab-8060-900056e311e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bd9c74b-49b4-4484-8661-1b3443c797fc}" ma:internalName="TaxCatchAll" ma:showField="CatchAllData" ma:web="0cd88680-7c57-4cab-8060-900056e311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5a4b18-ddbc-467e-bba8-5e4d4eae116d">
      <Terms xmlns="http://schemas.microsoft.com/office/infopath/2007/PartnerControls"/>
    </lcf76f155ced4ddcb4097134ff3c332f>
    <TaxCatchAll xmlns="0cd88680-7c57-4cab-8060-900056e311ed"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702C1D-727D-418E-8F02-148299BCAD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5a4b18-ddbc-467e-bba8-5e4d4eae116d"/>
    <ds:schemaRef ds:uri="0cd88680-7c57-4cab-8060-900056e311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208ECE-562C-4D94-BA53-FE83781CC6F0}">
  <ds:schemaRefs>
    <ds:schemaRef ds:uri="http://schemas.microsoft.com/office/2006/metadata/properties"/>
    <ds:schemaRef ds:uri="http://schemas.microsoft.com/office/infopath/2007/PartnerControls"/>
    <ds:schemaRef ds:uri="725a4b18-ddbc-467e-bba8-5e4d4eae116d"/>
    <ds:schemaRef ds:uri="0cd88680-7c57-4cab-8060-900056e311ed"/>
    <ds:schemaRef ds:uri="http://schemas.microsoft.com/sharepoint/v3"/>
  </ds:schemaRefs>
</ds:datastoreItem>
</file>

<file path=customXml/itemProps3.xml><?xml version="1.0" encoding="utf-8"?>
<ds:datastoreItem xmlns:ds="http://schemas.openxmlformats.org/officeDocument/2006/customXml" ds:itemID="{97FC2E7F-6AFF-457C-BD0E-170089E2BA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UCF (Full Budget)</vt:lpstr>
      <vt:lpstr>Fringe Rates</vt:lpstr>
      <vt:lpstr>UCF Salary Crosscheck</vt:lpstr>
    </vt:vector>
  </TitlesOfParts>
  <Manager/>
  <Company>UF Institute On Aging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Smith,Conroy</dc:creator>
  <cp:keywords/>
  <dc:description/>
  <cp:lastModifiedBy>Eduardo Ortiz</cp:lastModifiedBy>
  <cp:revision/>
  <dcterms:created xsi:type="dcterms:W3CDTF">2002-03-18T22:23:55Z</dcterms:created>
  <dcterms:modified xsi:type="dcterms:W3CDTF">2024-07-01T15:08:35Z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0x0101003A0EAD6621008F4AAF9DDB5DE0E1FF8B</vt:lpwstr>
  </property>
  <property fmtid="{D5CDD505-2E9C-101B-9397-08002B2CF9AE}" pid="3" name="PublishingExpirationDate">
    <vt:lpwstr/>
  </property>
  <property fmtid="{D5CDD505-2E9C-101B-9397-08002B2CF9AE}" pid="4" name="PublishingStartDate">
    <vt:lpwstr/>
  </property>
  <property fmtid="{D5CDD505-2E9C-101B-9397-08002B2CF9AE}" pid="5" name="_ip_UnifiedCompliancePolicyUIAction">
    <vt:lpwstr/>
  </property>
  <property fmtid="{D5CDD505-2E9C-101B-9397-08002B2CF9AE}" pid="6" name="_ip_UnifiedCompliancePolicyProperties">
    <vt:lpwstr/>
  </property>
  <property fmtid="{D5CDD505-2E9C-101B-9397-08002B2CF9AE}" pid="7" name="lcf76f155ced4ddcb4097134ff3c332f">
    <vt:lpwstr/>
  </property>
  <property fmtid="{D5CDD505-2E9C-101B-9397-08002B2CF9AE}" pid="8" name="TaxCatchAll">
    <vt:lpwstr/>
  </property>
  <property fmtid="{D5CDD505-2E9C-101B-9397-08002B2CF9AE}" pid="9" name="MediaServiceImageTags">
    <vt:lpwstr/>
  </property>
</Properties>
</file>