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et.ucf.edu\cohpa\depts\COHPA Office of Contracts and Grants\Public\!CHPS_Research\2. Proposal Development\Forms\"/>
    </mc:Choice>
  </mc:AlternateContent>
  <xr:revisionPtr revIDLastSave="0" documentId="13_ncr:1_{162833C8-0E59-4B9F-B4F9-DF4D10867251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GAA Stipends" sheetId="1" r:id="rId1"/>
    <sheet name="Tuition R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  <c r="F16" i="2"/>
  <c r="E9" i="2"/>
  <c r="D9" i="2"/>
  <c r="C9" i="2"/>
  <c r="F7" i="2"/>
  <c r="F18" i="2" l="1"/>
  <c r="F9" i="2"/>
  <c r="C16" i="1"/>
  <c r="D13" i="1" l="1"/>
  <c r="C13" i="1" s="1"/>
  <c r="D12" i="1"/>
  <c r="C12" i="1" s="1"/>
  <c r="C11" i="1" s="1"/>
  <c r="D8" i="1"/>
  <c r="C8" i="1" s="1"/>
  <c r="D7" i="1"/>
  <c r="C7" i="1" s="1"/>
  <c r="C6" i="1" s="1"/>
  <c r="H8" i="1" l="1"/>
  <c r="G17" i="1"/>
  <c r="E17" i="1"/>
  <c r="F17" i="1"/>
  <c r="C18" i="1"/>
  <c r="D18" i="1" s="1"/>
  <c r="H17" i="1" l="1"/>
  <c r="I17" i="1"/>
  <c r="G18" i="1"/>
  <c r="F18" i="1"/>
  <c r="E18" i="1"/>
  <c r="H18" i="1" l="1"/>
  <c r="I18" i="1"/>
</calcChain>
</file>

<file path=xl/sharedStrings.xml><?xml version="1.0" encoding="utf-8"?>
<sst xmlns="http://schemas.openxmlformats.org/spreadsheetml/2006/main" count="60" uniqueCount="32">
  <si>
    <t>Biweekly</t>
  </si>
  <si>
    <t>Fall</t>
  </si>
  <si>
    <t>Spring</t>
  </si>
  <si>
    <t>Summer</t>
  </si>
  <si>
    <t>Fall/Spring</t>
  </si>
  <si>
    <t>Annual</t>
  </si>
  <si>
    <t>Doctoral</t>
  </si>
  <si>
    <t>Masters</t>
  </si>
  <si>
    <t>Fulltime</t>
  </si>
  <si>
    <t>Total</t>
  </si>
  <si>
    <t>Undergrad</t>
  </si>
  <si>
    <t>08/08/19-12/23/19</t>
  </si>
  <si>
    <t>12/23/19-5/06/20</t>
  </si>
  <si>
    <t>5/11/20-8/6/20</t>
  </si>
  <si>
    <t>8/26/19-4/30/20</t>
  </si>
  <si>
    <t>08/15/19-08/14/20</t>
  </si>
  <si>
    <t>Weekly</t>
  </si>
  <si>
    <t xml:space="preserve">Year 1 </t>
  </si>
  <si>
    <t>Year 2</t>
  </si>
  <si>
    <t xml:space="preserve">Year 3 </t>
  </si>
  <si>
    <t>CHPS Minimum Stipend Levels</t>
  </si>
  <si>
    <t>FTE</t>
  </si>
  <si>
    <t>Basic hourly rate is as follows:</t>
  </si>
  <si>
    <t>No. of Credit Hours</t>
  </si>
  <si>
    <t>CHPS Department of Physical Therapy Tuition Rates</t>
  </si>
  <si>
    <t xml:space="preserve">Doctoral 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</si>
  <si>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Com Sci, DPT and MSW all require more than the full-time hours, so you would want to budget tuition for at least 12 hours each term, including summer.</t>
    </r>
  </si>
  <si>
    <t xml:space="preserve">  Doctoral $18.07</t>
  </si>
  <si>
    <t xml:space="preserve">  Masters $15.06</t>
  </si>
  <si>
    <t xml:space="preserve">  Undergrad $12.00</t>
  </si>
  <si>
    <t>Tuition/ Credit Hour</t>
  </si>
  <si>
    <t>CHPS Tuition Rates (including fees)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</si>
</sst>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6" fontId="2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0" fontId="1" fillId="2" borderId="0" xfId="0" applyFont="1" applyFill="1"/>
    <xf numFmtId="8" fontId="1" fillId="2" borderId="0" xfId="0" applyNumberFormat="1" applyFont="1" applyFill="1"/>
    <xf numFmtId="6" fontId="2" fillId="2" borderId="1" xfId="0" applyNumberFormat="1" applyFont="1" applyFill="1" applyBorder="1"/>
    <xf numFmtId="6" fontId="2" fillId="2" borderId="2" xfId="0" applyNumberFormat="1" applyFont="1" applyFill="1" applyBorder="1"/>
    <xf numFmtId="6" fontId="2" fillId="2" borderId="3" xfId="0" applyNumberFormat="1" applyFont="1" applyFill="1" applyBorder="1"/>
    <xf numFmtId="8" fontId="1" fillId="3" borderId="0" xfId="0" applyNumberFormat="1" applyFont="1" applyFill="1"/>
    <xf numFmtId="44" fontId="0" fillId="0" borderId="0" xfId="1" applyFont="1"/>
    <xf numFmtId="0" fontId="5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64" fontId="0" fillId="0" borderId="0" xfId="1" applyNumberFormat="1" applyFont="1"/>
    <xf numFmtId="0" fontId="1" fillId="4" borderId="0" xfId="0" applyFont="1" applyFill="1"/>
    <xf numFmtId="0" fontId="6" fillId="0" borderId="0" xfId="0" applyFont="1" applyFill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0" xfId="1" applyFont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44" fontId="5" fillId="2" borderId="0" xfId="0" applyNumberFormat="1" applyFont="1" applyFill="1" applyAlignment="1">
      <alignment horizontal="center"/>
    </xf>
    <xf numFmtId="44" fontId="5" fillId="2" borderId="0" xfId="1" applyFont="1" applyFill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0" xfId="0" quotePrefix="1" applyFont="1"/>
    <xf numFmtId="0" fontId="5" fillId="2" borderId="0" xfId="0" applyFont="1" applyFill="1" applyAlignment="1">
      <alignment wrapText="1"/>
    </xf>
    <xf numFmtId="164" fontId="5" fillId="2" borderId="0" xfId="0" applyNumberFormat="1" applyFont="1" applyFill="1"/>
    <xf numFmtId="164" fontId="5" fillId="2" borderId="0" xfId="1" applyNumberFormat="1" applyFont="1" applyFill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zoomScale="115" zoomScaleNormal="115" workbookViewId="0">
      <selection activeCell="D21" sqref="D21"/>
    </sheetView>
  </sheetViews>
  <sheetFormatPr defaultRowHeight="15" x14ac:dyDescent="0.25"/>
  <cols>
    <col min="1" max="1" width="5" bestFit="1" customWidth="1"/>
    <col min="2" max="2" width="10.5703125" customWidth="1"/>
    <col min="3" max="3" width="10.7109375" customWidth="1"/>
    <col min="5" max="5" width="17.42578125" bestFit="1" customWidth="1"/>
    <col min="6" max="6" width="16.28515625" bestFit="1" customWidth="1"/>
    <col min="7" max="7" width="14.28515625" bestFit="1" customWidth="1"/>
    <col min="8" max="8" width="15.28515625" bestFit="1" customWidth="1"/>
    <col min="9" max="9" width="17.42578125" bestFit="1" customWidth="1"/>
  </cols>
  <sheetData>
    <row r="2" spans="1:9" ht="15.75" x14ac:dyDescent="0.25">
      <c r="A2" s="37" t="s">
        <v>20</v>
      </c>
      <c r="B2" s="37"/>
      <c r="C2" s="37"/>
      <c r="D2" s="37"/>
      <c r="E2" s="37"/>
      <c r="F2" s="37"/>
      <c r="G2" s="37"/>
      <c r="H2" s="37"/>
      <c r="I2" s="37"/>
    </row>
    <row r="3" spans="1:9" s="7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7.25" x14ac:dyDescent="0.3">
      <c r="A4" s="1"/>
      <c r="B4" s="1"/>
      <c r="C4" s="8"/>
      <c r="D4" s="8"/>
      <c r="E4" s="2" t="s">
        <v>11</v>
      </c>
      <c r="F4" s="2" t="s">
        <v>12</v>
      </c>
      <c r="G4" s="3" t="s">
        <v>13</v>
      </c>
      <c r="H4" s="2" t="s">
        <v>14</v>
      </c>
      <c r="I4" s="4" t="s">
        <v>15</v>
      </c>
    </row>
    <row r="5" spans="1:9" x14ac:dyDescent="0.25">
      <c r="A5" s="2" t="s">
        <v>21</v>
      </c>
      <c r="B5" s="2" t="s">
        <v>6</v>
      </c>
      <c r="C5" s="2" t="s">
        <v>16</v>
      </c>
      <c r="D5" s="2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4" t="s">
        <v>5</v>
      </c>
    </row>
    <row r="6" spans="1:9" hidden="1" x14ac:dyDescent="0.25">
      <c r="C6" s="14">
        <f>C7/B7</f>
        <v>18.072289156626503</v>
      </c>
      <c r="D6" s="10"/>
      <c r="E6" s="9">
        <v>8.3000000000000007</v>
      </c>
      <c r="F6" s="9">
        <v>8.5</v>
      </c>
      <c r="G6" s="9">
        <v>6.3</v>
      </c>
      <c r="H6" s="9"/>
      <c r="I6" s="9"/>
    </row>
    <row r="7" spans="1:9" x14ac:dyDescent="0.25">
      <c r="A7" s="9">
        <v>0.5</v>
      </c>
      <c r="B7" s="9">
        <v>20</v>
      </c>
      <c r="C7" s="11">
        <f>D7/2</f>
        <v>361.4457831325301</v>
      </c>
      <c r="D7" s="12">
        <f>E7/$E$6</f>
        <v>722.89156626506019</v>
      </c>
      <c r="E7" s="12">
        <v>6000</v>
      </c>
      <c r="F7" s="12">
        <v>6000</v>
      </c>
      <c r="G7" s="12">
        <v>4500</v>
      </c>
      <c r="H7" s="12">
        <v>12000</v>
      </c>
      <c r="I7" s="13">
        <v>18000</v>
      </c>
    </row>
    <row r="8" spans="1:9" x14ac:dyDescent="0.25">
      <c r="A8" s="9">
        <v>0.25</v>
      </c>
      <c r="B8" s="9">
        <v>10</v>
      </c>
      <c r="C8" s="11">
        <f>D8/2</f>
        <v>180.72289156626505</v>
      </c>
      <c r="D8" s="12">
        <f>E8/$E$6</f>
        <v>361.4457831325301</v>
      </c>
      <c r="E8" s="12">
        <v>3000</v>
      </c>
      <c r="F8" s="12">
        <v>3000</v>
      </c>
      <c r="G8" s="12">
        <v>2250</v>
      </c>
      <c r="H8" s="12">
        <f t="shared" ref="H8" si="0">SUM(E8:F8)</f>
        <v>6000</v>
      </c>
      <c r="I8" s="13">
        <v>9000</v>
      </c>
    </row>
    <row r="9" spans="1:9" s="7" customFormat="1" x14ac:dyDescent="0.25">
      <c r="A9" s="5"/>
      <c r="B9" s="5"/>
      <c r="C9" s="6"/>
      <c r="D9" s="6"/>
      <c r="E9" s="6"/>
      <c r="F9" s="6"/>
      <c r="G9" s="6"/>
      <c r="H9" s="6"/>
      <c r="I9" s="6"/>
    </row>
    <row r="10" spans="1:9" x14ac:dyDescent="0.25">
      <c r="A10" s="2" t="s">
        <v>21</v>
      </c>
      <c r="B10" s="2" t="s">
        <v>7</v>
      </c>
      <c r="C10" s="2" t="s">
        <v>16</v>
      </c>
      <c r="D10" s="2" t="s">
        <v>0</v>
      </c>
      <c r="E10" s="3" t="s">
        <v>1</v>
      </c>
      <c r="F10" s="3" t="s">
        <v>2</v>
      </c>
      <c r="G10" s="3" t="s">
        <v>3</v>
      </c>
      <c r="H10" s="3" t="s">
        <v>4</v>
      </c>
      <c r="I10" s="4" t="s">
        <v>5</v>
      </c>
    </row>
    <row r="11" spans="1:9" hidden="1" x14ac:dyDescent="0.25">
      <c r="A11" s="20"/>
      <c r="C11" s="14">
        <f>C12/B12</f>
        <v>15.060240963855421</v>
      </c>
      <c r="D11" s="10"/>
      <c r="E11" s="9">
        <v>8.3000000000000007</v>
      </c>
      <c r="F11" s="9">
        <v>8.5</v>
      </c>
      <c r="G11" s="9">
        <v>6.3</v>
      </c>
      <c r="H11" s="10"/>
      <c r="I11" s="10"/>
    </row>
    <row r="12" spans="1:9" x14ac:dyDescent="0.25">
      <c r="A12" s="9">
        <v>0.5</v>
      </c>
      <c r="B12" s="9">
        <v>20</v>
      </c>
      <c r="C12" s="11">
        <f>D12/2</f>
        <v>301.20481927710841</v>
      </c>
      <c r="D12" s="12">
        <f>E12/$E$11</f>
        <v>602.40963855421683</v>
      </c>
      <c r="E12" s="12">
        <v>5000</v>
      </c>
      <c r="F12" s="12">
        <v>5000</v>
      </c>
      <c r="G12" s="12">
        <v>3750</v>
      </c>
      <c r="H12" s="12">
        <v>10000</v>
      </c>
      <c r="I12" s="13">
        <v>15000</v>
      </c>
    </row>
    <row r="13" spans="1:9" x14ac:dyDescent="0.25">
      <c r="A13" s="9">
        <v>0.25</v>
      </c>
      <c r="B13" s="9">
        <v>10</v>
      </c>
      <c r="C13" s="11">
        <f>D13/2</f>
        <v>150.60240963855421</v>
      </c>
      <c r="D13" s="12">
        <f>E13/$E$11</f>
        <v>301.20481927710841</v>
      </c>
      <c r="E13" s="12">
        <v>2500</v>
      </c>
      <c r="F13" s="12">
        <v>2500</v>
      </c>
      <c r="G13" s="12">
        <v>1875</v>
      </c>
      <c r="H13" s="12">
        <v>5000</v>
      </c>
      <c r="I13" s="13">
        <v>7500</v>
      </c>
    </row>
    <row r="15" spans="1:9" x14ac:dyDescent="0.25">
      <c r="A15" s="2" t="s">
        <v>21</v>
      </c>
      <c r="B15" s="2" t="s">
        <v>10</v>
      </c>
      <c r="C15" s="2" t="s">
        <v>16</v>
      </c>
      <c r="D15" s="2" t="s">
        <v>0</v>
      </c>
      <c r="E15" s="3" t="s">
        <v>1</v>
      </c>
      <c r="F15" s="3" t="s">
        <v>2</v>
      </c>
      <c r="G15" s="3" t="s">
        <v>3</v>
      </c>
      <c r="H15" s="3" t="s">
        <v>4</v>
      </c>
      <c r="I15" s="4" t="s">
        <v>5</v>
      </c>
    </row>
    <row r="16" spans="1:9" hidden="1" x14ac:dyDescent="0.25">
      <c r="A16" s="20"/>
      <c r="C16" s="14">
        <f>C17/B17</f>
        <v>12</v>
      </c>
      <c r="D16" s="10"/>
      <c r="E16" s="9">
        <v>8.3000000000000007</v>
      </c>
      <c r="F16" s="9">
        <v>8.5</v>
      </c>
      <c r="G16" s="9">
        <v>6.3</v>
      </c>
      <c r="H16" s="10"/>
      <c r="I16" s="10"/>
    </row>
    <row r="17" spans="1:9" x14ac:dyDescent="0.25">
      <c r="A17" s="9">
        <v>0.5</v>
      </c>
      <c r="B17" s="9">
        <v>20</v>
      </c>
      <c r="C17" s="11">
        <v>240</v>
      </c>
      <c r="D17" s="12">
        <v>480</v>
      </c>
      <c r="E17" s="12">
        <f>D17*E16</f>
        <v>3984.0000000000005</v>
      </c>
      <c r="F17" s="12">
        <f>D17*F16</f>
        <v>4080</v>
      </c>
      <c r="G17" s="12">
        <f>D17*G16</f>
        <v>3024</v>
      </c>
      <c r="H17" s="12">
        <f>E17+F17</f>
        <v>8064</v>
      </c>
      <c r="I17" s="13">
        <f>E17+F17+G17</f>
        <v>11088</v>
      </c>
    </row>
    <row r="18" spans="1:9" x14ac:dyDescent="0.25">
      <c r="A18" s="9">
        <v>0.25</v>
      </c>
      <c r="B18" s="9">
        <v>10</v>
      </c>
      <c r="C18" s="11">
        <f>C16*B18</f>
        <v>120</v>
      </c>
      <c r="D18" s="12">
        <f>C18*2</f>
        <v>240</v>
      </c>
      <c r="E18" s="12">
        <f>D18*E16</f>
        <v>1992.0000000000002</v>
      </c>
      <c r="F18" s="12">
        <f>D18*F16</f>
        <v>2040</v>
      </c>
      <c r="G18" s="12">
        <f>D18*G16</f>
        <v>1512</v>
      </c>
      <c r="H18" s="12">
        <f>E18+F18</f>
        <v>4032</v>
      </c>
      <c r="I18" s="13">
        <f>E18+F18+G18</f>
        <v>5544</v>
      </c>
    </row>
    <row r="20" spans="1:9" x14ac:dyDescent="0.25">
      <c r="A20" s="32" t="s">
        <v>22</v>
      </c>
      <c r="B20" s="31"/>
    </row>
    <row r="21" spans="1:9" x14ac:dyDescent="0.25">
      <c r="A21" s="33" t="s">
        <v>27</v>
      </c>
    </row>
    <row r="22" spans="1:9" x14ac:dyDescent="0.25">
      <c r="A22" s="33" t="s">
        <v>28</v>
      </c>
    </row>
    <row r="23" spans="1:9" x14ac:dyDescent="0.25">
      <c r="A23" s="33" t="s">
        <v>29</v>
      </c>
    </row>
  </sheetData>
  <mergeCells count="1">
    <mergeCell ref="A2:I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FA52-381D-4D56-823B-FF3EE8E11ACD}">
  <dimension ref="A2:F20"/>
  <sheetViews>
    <sheetView tabSelected="1" zoomScale="115" zoomScaleNormal="115" workbookViewId="0">
      <selection activeCell="A2" sqref="A2:F2"/>
    </sheetView>
  </sheetViews>
  <sheetFormatPr defaultRowHeight="15" x14ac:dyDescent="0.25"/>
  <cols>
    <col min="1" max="1" width="13.5703125" customWidth="1"/>
    <col min="2" max="2" width="11" customWidth="1"/>
    <col min="3" max="3" width="18.5703125" bestFit="1" customWidth="1"/>
    <col min="4" max="4" width="17.5703125" bestFit="1" customWidth="1"/>
    <col min="5" max="5" width="18.7109375" bestFit="1" customWidth="1"/>
    <col min="6" max="6" width="17.42578125" customWidth="1"/>
  </cols>
  <sheetData>
    <row r="2" spans="1:6" ht="15.75" x14ac:dyDescent="0.25">
      <c r="A2" s="37" t="s">
        <v>31</v>
      </c>
      <c r="B2" s="37"/>
      <c r="C2" s="37"/>
      <c r="D2" s="37"/>
      <c r="E2" s="37"/>
      <c r="F2" s="37"/>
    </row>
    <row r="3" spans="1:6" ht="17.25" x14ac:dyDescent="0.3">
      <c r="A3" s="1"/>
      <c r="B3" s="1"/>
      <c r="C3" s="8"/>
      <c r="D3" s="8"/>
      <c r="E3" s="8"/>
      <c r="F3" s="8"/>
    </row>
    <row r="4" spans="1:6" ht="32.25" customHeight="1" x14ac:dyDescent="0.25">
      <c r="A4" s="24" t="s">
        <v>8</v>
      </c>
      <c r="B4" s="34" t="s">
        <v>30</v>
      </c>
      <c r="C4" s="25" t="s">
        <v>1</v>
      </c>
      <c r="D4" s="25" t="s">
        <v>2</v>
      </c>
      <c r="E4" s="25" t="s">
        <v>3</v>
      </c>
      <c r="F4" s="26" t="s">
        <v>9</v>
      </c>
    </row>
    <row r="5" spans="1:6" x14ac:dyDescent="0.25">
      <c r="A5" s="17"/>
      <c r="B5" s="17"/>
      <c r="C5" s="3"/>
      <c r="D5" s="3"/>
      <c r="E5" s="3"/>
      <c r="F5" s="16"/>
    </row>
    <row r="6" spans="1:6" x14ac:dyDescent="0.25">
      <c r="A6" s="17"/>
      <c r="B6" s="17"/>
      <c r="C6" s="25" t="s">
        <v>23</v>
      </c>
      <c r="D6" s="25" t="s">
        <v>23</v>
      </c>
      <c r="E6" s="25" t="s">
        <v>23</v>
      </c>
      <c r="F6" s="25" t="s">
        <v>23</v>
      </c>
    </row>
    <row r="7" spans="1:6" x14ac:dyDescent="0.25">
      <c r="C7">
        <v>9</v>
      </c>
      <c r="D7">
        <v>9</v>
      </c>
      <c r="E7">
        <v>6</v>
      </c>
      <c r="F7">
        <f>SUM(C7:E7)</f>
        <v>24</v>
      </c>
    </row>
    <row r="9" spans="1:6" x14ac:dyDescent="0.25">
      <c r="A9" s="27" t="s">
        <v>7</v>
      </c>
      <c r="B9" s="28">
        <v>369.65</v>
      </c>
      <c r="C9" s="35">
        <f>$B9*C7</f>
        <v>3326.85</v>
      </c>
      <c r="D9" s="35">
        <f>$B9*D7</f>
        <v>3326.85</v>
      </c>
      <c r="E9" s="35">
        <f>$B9*E7</f>
        <v>2217.8999999999996</v>
      </c>
      <c r="F9" s="36">
        <f>SUM(C9:E9)</f>
        <v>8871.5999999999985</v>
      </c>
    </row>
    <row r="10" spans="1:6" x14ac:dyDescent="0.25">
      <c r="B10" s="15"/>
      <c r="C10" s="18"/>
      <c r="D10" s="18"/>
      <c r="E10" s="18"/>
      <c r="F10" s="19"/>
    </row>
    <row r="11" spans="1:6" ht="15.75" x14ac:dyDescent="0.25">
      <c r="A11" s="37" t="s">
        <v>24</v>
      </c>
      <c r="B11" s="37"/>
      <c r="C11" s="37"/>
      <c r="D11" s="37"/>
      <c r="E11" s="37"/>
      <c r="F11" s="37"/>
    </row>
    <row r="12" spans="1:6" x14ac:dyDescent="0.25">
      <c r="B12" s="15"/>
      <c r="C12" s="18"/>
      <c r="D12" s="18"/>
      <c r="E12" s="18"/>
      <c r="F12" s="19"/>
    </row>
    <row r="13" spans="1:6" x14ac:dyDescent="0.25">
      <c r="B13" s="15"/>
      <c r="C13" s="29" t="s">
        <v>17</v>
      </c>
      <c r="D13" s="29" t="s">
        <v>18</v>
      </c>
      <c r="E13" s="29" t="s">
        <v>19</v>
      </c>
      <c r="F13" s="30" t="s">
        <v>9</v>
      </c>
    </row>
    <row r="14" spans="1:6" x14ac:dyDescent="0.25">
      <c r="B14" s="15"/>
      <c r="C14" s="22"/>
      <c r="D14" s="22"/>
      <c r="E14" s="22"/>
      <c r="F14" s="23"/>
    </row>
    <row r="15" spans="1:6" x14ac:dyDescent="0.25">
      <c r="A15" s="17"/>
      <c r="B15" s="17"/>
      <c r="C15" s="25" t="s">
        <v>23</v>
      </c>
      <c r="D15" s="25" t="s">
        <v>23</v>
      </c>
      <c r="E15" s="25" t="s">
        <v>23</v>
      </c>
      <c r="F15" s="25" t="s">
        <v>23</v>
      </c>
    </row>
    <row r="16" spans="1:6" x14ac:dyDescent="0.25">
      <c r="C16">
        <v>46</v>
      </c>
      <c r="D16">
        <v>39</v>
      </c>
      <c r="E16">
        <v>27</v>
      </c>
      <c r="F16">
        <f>SUM(C16+D16+E16)</f>
        <v>112</v>
      </c>
    </row>
    <row r="18" spans="1:6" x14ac:dyDescent="0.25">
      <c r="A18" s="27" t="s">
        <v>25</v>
      </c>
      <c r="B18" s="28">
        <v>575.99</v>
      </c>
      <c r="C18" s="35">
        <f>$B18*C16</f>
        <v>26495.54</v>
      </c>
      <c r="D18" s="35">
        <f>$B18*D16</f>
        <v>22463.61</v>
      </c>
      <c r="E18" s="35">
        <f>$B18*E16</f>
        <v>15551.73</v>
      </c>
      <c r="F18" s="36">
        <f>SUM(C18:E18)</f>
        <v>64510.880000000005</v>
      </c>
    </row>
    <row r="20" spans="1:6" ht="30" customHeight="1" x14ac:dyDescent="0.25">
      <c r="A20" s="38" t="s">
        <v>26</v>
      </c>
      <c r="B20" s="38"/>
      <c r="C20" s="38"/>
      <c r="D20" s="38"/>
      <c r="E20" s="38"/>
      <c r="F20" s="38"/>
    </row>
  </sheetData>
  <mergeCells count="3">
    <mergeCell ref="A2:F2"/>
    <mergeCell ref="A11:F11"/>
    <mergeCell ref="A20:F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GAA Stipends</vt:lpstr>
      <vt:lpstr>Tuition Rate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Gregory</dc:creator>
  <cp:lastModifiedBy>Monique Gregory</cp:lastModifiedBy>
  <cp:lastPrinted>2018-07-18T20:14:14Z</cp:lastPrinted>
  <dcterms:created xsi:type="dcterms:W3CDTF">2018-06-29T17:26:39Z</dcterms:created>
  <dcterms:modified xsi:type="dcterms:W3CDTF">2019-09-09T18:50:19Z</dcterms:modified>
</cp:coreProperties>
</file>